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837" windowHeight="7337" activeTab="2"/>
  </bookViews>
  <sheets>
    <sheet name="人件費内訳書" sheetId="1" r:id="rId1"/>
    <sheet name="社会保険内訳" sheetId="2" r:id="rId2"/>
    <sheet name="人件費内訳書 (サンプル)" sheetId="3" r:id="rId3"/>
    <sheet name="社会保険内訳（サンプル)" sheetId="4" r:id="rId4"/>
    <sheet name="Sheet1" sheetId="5" r:id="rId5"/>
  </sheets>
  <definedNames>
    <definedName name="_xlnm.Print_Area" localSheetId="1">'社会保険内訳'!$A$1:$J$73</definedName>
    <definedName name="_xlnm.Print_Area" localSheetId="3">'社会保険内訳（サンプル)'!$A$1:$J$73</definedName>
    <definedName name="_xlnm.Print_Area" localSheetId="0">'人件費内訳書'!$B$1:$N$66</definedName>
    <definedName name="_xlnm.Print_Area" localSheetId="2">'人件費内訳書 (サンプル)'!$B$1:$N$66</definedName>
  </definedNames>
  <calcPr fullCalcOnLoad="1"/>
</workbook>
</file>

<file path=xl/comments1.xml><?xml version="1.0" encoding="utf-8"?>
<comments xmlns="http://schemas.openxmlformats.org/spreadsheetml/2006/main">
  <authors>
    <author>nishihara</author>
  </authors>
  <commentList>
    <comment ref="D2" authorId="0">
      <text>
        <r>
          <rPr>
            <b/>
            <sz val="9"/>
            <rFont val="ＭＳ Ｐゴシック"/>
            <family val="3"/>
          </rPr>
          <t>２９か３０を入力</t>
        </r>
      </text>
    </comment>
    <comment ref="F6" authorId="0">
      <text>
        <r>
          <rPr>
            <b/>
            <sz val="9"/>
            <rFont val="ＭＳ Ｐゴシック"/>
            <family val="3"/>
          </rPr>
          <t>2018/4/1のように記入</t>
        </r>
      </text>
    </comment>
    <comment ref="J8" authorId="0">
      <text>
        <r>
          <rPr>
            <b/>
            <sz val="9"/>
            <rFont val="ＭＳ Ｐゴシック"/>
            <family val="3"/>
          </rPr>
          <t>2001/3/21のように記入。</t>
        </r>
      </text>
    </comment>
    <comment ref="E10" authorId="0">
      <text>
        <r>
          <rPr>
            <b/>
            <sz val="9"/>
            <rFont val="ＭＳ Ｐゴシック"/>
            <family val="3"/>
          </rPr>
          <t>数字か”末”を入力</t>
        </r>
      </text>
    </comment>
    <comment ref="B15" authorId="0">
      <text>
        <r>
          <rPr>
            <b/>
            <sz val="9"/>
            <rFont val="ＭＳ Ｐゴシック"/>
            <family val="3"/>
          </rPr>
          <t>数字を入力</t>
        </r>
      </text>
    </comment>
    <comment ref="J15" authorId="0">
      <text>
        <r>
          <rPr>
            <b/>
            <sz val="9"/>
            <rFont val="ＭＳ Ｐゴシック"/>
            <family val="3"/>
          </rPr>
          <t>円未満切り捨て</t>
        </r>
      </text>
    </comment>
    <comment ref="M15" authorId="0">
      <text>
        <r>
          <rPr>
            <b/>
            <sz val="9"/>
            <rFont val="ＭＳ Ｐゴシック"/>
            <family val="3"/>
          </rPr>
          <t>円未満切り捨て</t>
        </r>
      </text>
    </comment>
    <comment ref="B16" authorId="0">
      <text>
        <r>
          <rPr>
            <b/>
            <sz val="9"/>
            <rFont val="ＭＳ Ｐゴシック"/>
            <family val="3"/>
          </rPr>
          <t>4/1のように入力</t>
        </r>
      </text>
    </comment>
  </commentList>
</comments>
</file>

<file path=xl/comments2.xml><?xml version="1.0" encoding="utf-8"?>
<comments xmlns="http://schemas.openxmlformats.org/spreadsheetml/2006/main">
  <authors>
    <author>nishihara</author>
  </authors>
  <commentList>
    <comment ref="F48" authorId="0">
      <text>
        <r>
          <rPr>
            <b/>
            <sz val="9"/>
            <rFont val="ＭＳ Ｐゴシック"/>
            <family val="3"/>
          </rPr>
          <t>0.0029などを記入</t>
        </r>
      </text>
    </comment>
  </commentList>
</comments>
</file>

<file path=xl/comments3.xml><?xml version="1.0" encoding="utf-8"?>
<comments xmlns="http://schemas.openxmlformats.org/spreadsheetml/2006/main">
  <authors>
    <author>nishihara</author>
  </authors>
  <commentList>
    <comment ref="D2" authorId="0">
      <text>
        <r>
          <rPr>
            <b/>
            <sz val="9"/>
            <rFont val="ＭＳ Ｐゴシック"/>
            <family val="3"/>
          </rPr>
          <t>２９か３０を入力</t>
        </r>
      </text>
    </comment>
    <comment ref="F6" authorId="0">
      <text>
        <r>
          <rPr>
            <b/>
            <sz val="9"/>
            <rFont val="ＭＳ Ｐゴシック"/>
            <family val="3"/>
          </rPr>
          <t>2017/4/1のように記入。</t>
        </r>
      </text>
    </comment>
    <comment ref="E10" authorId="0">
      <text>
        <r>
          <rPr>
            <b/>
            <sz val="9"/>
            <rFont val="ＭＳ Ｐゴシック"/>
            <family val="3"/>
          </rPr>
          <t>数字か”末”を入力</t>
        </r>
      </text>
    </comment>
    <comment ref="B15" authorId="0">
      <text>
        <r>
          <rPr>
            <b/>
            <sz val="9"/>
            <rFont val="ＭＳ Ｐゴシック"/>
            <family val="3"/>
          </rPr>
          <t>数字を入力</t>
        </r>
      </text>
    </comment>
    <comment ref="M15" authorId="0">
      <text>
        <r>
          <rPr>
            <b/>
            <sz val="9"/>
            <rFont val="ＭＳ Ｐゴシック"/>
            <family val="3"/>
          </rPr>
          <t>円未満切り捨て</t>
        </r>
      </text>
    </comment>
    <comment ref="B16" authorId="0">
      <text>
        <r>
          <rPr>
            <b/>
            <sz val="9"/>
            <rFont val="ＭＳ Ｐゴシック"/>
            <family val="3"/>
          </rPr>
          <t>4/1のように入力</t>
        </r>
      </text>
    </comment>
    <comment ref="J8" authorId="0">
      <text>
        <r>
          <rPr>
            <b/>
            <sz val="9"/>
            <rFont val="ＭＳ Ｐゴシック"/>
            <family val="3"/>
          </rPr>
          <t>2001/3/21のように記入。</t>
        </r>
      </text>
    </comment>
    <comment ref="J15" authorId="0">
      <text>
        <r>
          <rPr>
            <b/>
            <sz val="9"/>
            <rFont val="ＭＳ Ｐゴシック"/>
            <family val="3"/>
          </rPr>
          <t>円未満切り捨て</t>
        </r>
      </text>
    </comment>
  </commentList>
</comments>
</file>

<file path=xl/comments4.xml><?xml version="1.0" encoding="utf-8"?>
<comments xmlns="http://schemas.openxmlformats.org/spreadsheetml/2006/main">
  <authors>
    <author>nishihara</author>
  </authors>
  <commentList>
    <comment ref="F48" authorId="0">
      <text>
        <r>
          <rPr>
            <b/>
            <sz val="9"/>
            <rFont val="ＭＳ Ｐゴシック"/>
            <family val="3"/>
          </rPr>
          <t>0.0023などを記入</t>
        </r>
      </text>
    </comment>
  </commentList>
</comments>
</file>

<file path=xl/sharedStrings.xml><?xml version="1.0" encoding="utf-8"?>
<sst xmlns="http://schemas.openxmlformats.org/spreadsheetml/2006/main" count="320" uniqueCount="82">
  <si>
    <t>（別紙）</t>
  </si>
  <si>
    <t>（佐賀さいこう！ものづくり産業振興・雇用創造プロジェクト）</t>
  </si>
  <si>
    <t>計画期間</t>
  </si>
  <si>
    <t>OJT対象者</t>
  </si>
  <si>
    <t>給与</t>
  </si>
  <si>
    <t>①基本給</t>
  </si>
  <si>
    <t>月分</t>
  </si>
  <si>
    <t>補助金申請額(円）</t>
  </si>
  <si>
    <t>配属先</t>
  </si>
  <si>
    <t>氏名　　　　　</t>
  </si>
  <si>
    <t>締め日</t>
  </si>
  <si>
    <t>支払日</t>
  </si>
  <si>
    <t>②社会保険料
事業主負担金</t>
  </si>
  <si>
    <t>③通勤費</t>
  </si>
  <si>
    <t>④補助対象経費
（①＋②＋③）</t>
  </si>
  <si>
    <t>まで</t>
  </si>
  <si>
    <t>から</t>
  </si>
  <si>
    <t>合計</t>
  </si>
  <si>
    <r>
      <rPr>
        <sz val="10"/>
        <color indexed="8"/>
        <rFont val="ＭＳ 明朝"/>
        <family val="1"/>
      </rPr>
      <t>雇用形態</t>
    </r>
    <r>
      <rPr>
        <sz val="6"/>
        <color indexed="8"/>
        <rFont val="ＭＳ 明朝"/>
        <family val="1"/>
      </rPr>
      <t xml:space="preserve">
</t>
    </r>
    <r>
      <rPr>
        <sz val="7"/>
        <color indexed="8"/>
        <rFont val="ＭＳ 明朝"/>
        <family val="1"/>
      </rPr>
      <t>（月給、日給月給？）</t>
    </r>
  </si>
  <si>
    <t>平成</t>
  </si>
  <si>
    <t>年度</t>
  </si>
  <si>
    <t>法人名</t>
  </si>
  <si>
    <t>基本給</t>
  </si>
  <si>
    <t>①稼働日按分</t>
  </si>
  <si>
    <t>②暦日按分</t>
  </si>
  <si>
    <t>会社稼働日数</t>
  </si>
  <si>
    <t>対象稼働日数</t>
  </si>
  <si>
    <t>暦日日数</t>
  </si>
  <si>
    <t>対象暦日日数</t>
  </si>
  <si>
    <t>ⅰ．</t>
  </si>
  <si>
    <t>ⅱ．</t>
  </si>
  <si>
    <t>通勤費</t>
  </si>
  <si>
    <t>月額or日額</t>
  </si>
  <si>
    <r>
      <t xml:space="preserve">日割り１
</t>
    </r>
    <r>
      <rPr>
        <sz val="6"/>
        <color indexed="8"/>
        <rFont val="ＭＳ ゴシック"/>
        <family val="3"/>
      </rPr>
      <t>（どちらかに記入）</t>
    </r>
  </si>
  <si>
    <r>
      <t xml:space="preserve">日割り２
</t>
    </r>
    <r>
      <rPr>
        <sz val="6"/>
        <color indexed="8"/>
        <rFont val="ＭＳ ゴシック"/>
        <family val="3"/>
      </rPr>
      <t>（どちらかに記入）</t>
    </r>
  </si>
  <si>
    <t>厚生年金</t>
  </si>
  <si>
    <t>労災保険</t>
  </si>
  <si>
    <t>雇用保険</t>
  </si>
  <si>
    <t>こども子育て拠出金</t>
  </si>
  <si>
    <t>標準報酬月額</t>
  </si>
  <si>
    <t>拠出金額</t>
  </si>
  <si>
    <t>健康保険</t>
  </si>
  <si>
    <t>介護保険</t>
  </si>
  <si>
    <t>子ども子育て拠出金</t>
  </si>
  <si>
    <t>雇用保険、労災保険</t>
  </si>
  <si>
    <t>雇用保険料率</t>
  </si>
  <si>
    <t>保険料率</t>
  </si>
  <si>
    <t>金額</t>
  </si>
  <si>
    <t>労災保険料率</t>
  </si>
  <si>
    <t>賃金総額</t>
  </si>
  <si>
    <t>上記以外で特別な条件があればご記入ください。</t>
  </si>
  <si>
    <r>
      <t>（注２）</t>
    </r>
    <r>
      <rPr>
        <sz val="10.5"/>
        <color indexed="8"/>
        <rFont val="ＭＳ Ｐゴシック"/>
        <family val="3"/>
      </rPr>
      <t>通勤費は消費税抜きとします。支給額を1.08で割り返した金額です（円未満切り捨て）。</t>
    </r>
  </si>
  <si>
    <r>
      <t>（注１）補助金対象経費となる人件費は、基本給、社会</t>
    </r>
    <r>
      <rPr>
        <sz val="10.5"/>
        <color indexed="8"/>
        <rFont val="ＭＳ Ｐゴシック"/>
        <family val="3"/>
      </rPr>
      <t>保険料事業主負担金、通勤費です。</t>
    </r>
  </si>
  <si>
    <r>
      <t>　　　　 尚、</t>
    </r>
    <r>
      <rPr>
        <u val="single"/>
        <sz val="10.5"/>
        <color indexed="8"/>
        <rFont val="ＭＳ Ｐゴシック"/>
        <family val="3"/>
      </rPr>
      <t>日給払いの場合は日額と対象稼働日数を記入</t>
    </r>
    <r>
      <rPr>
        <sz val="10.5"/>
        <color indexed="8"/>
        <rFont val="ＭＳ Ｐゴシック"/>
        <family val="3"/>
      </rPr>
      <t>してください。</t>
    </r>
  </si>
  <si>
    <t>　</t>
  </si>
  <si>
    <t>※月の上限400,000円</t>
  </si>
  <si>
    <t>（注３）補助金申請額は、補助対象経費の１０分の１０とし、期間は最大６か月とします。</t>
  </si>
  <si>
    <t>（注４）補助金申請額は、チャレンジ社員一人あたり月額400,000円を上限とします。</t>
  </si>
  <si>
    <t>派遣先</t>
  </si>
  <si>
    <t>佐賀太郎</t>
  </si>
  <si>
    <t>■■株式会社</t>
  </si>
  <si>
    <t>20</t>
  </si>
  <si>
    <t>末</t>
  </si>
  <si>
    <t>月給</t>
  </si>
  <si>
    <t>最大対象期間（月数）分です</t>
  </si>
  <si>
    <t>最大対象期間
（月数）分です</t>
  </si>
  <si>
    <t>チャレンジ社員研修支援事業　社会保険内訳書</t>
  </si>
  <si>
    <t>チャレンジ社員研修支援事業　人件費内訳書</t>
  </si>
  <si>
    <t>完了日</t>
  </si>
  <si>
    <t>開始日</t>
  </si>
  <si>
    <t>生年月日</t>
  </si>
  <si>
    <t xml:space="preserve"> </t>
  </si>
  <si>
    <t xml:space="preserve">  ㈱ 佐賀最高 </t>
  </si>
  <si>
    <t>④補助対象経費
（①＋②＋③）</t>
  </si>
  <si>
    <t>会社稼働日数</t>
  </si>
  <si>
    <t>派遣等日数</t>
  </si>
  <si>
    <t>フル派遣等でない場合に記入</t>
  </si>
  <si>
    <t>補助金申請額</t>
  </si>
  <si>
    <t>（フル派遣ベース）</t>
  </si>
  <si>
    <t>（注６）申請時、基本給等に日割りがある場合はその日割り計算方法を以下に記載してください（円未満切り捨て）。</t>
  </si>
  <si>
    <t>（注５）フル派遣でない場合は会社稼働日数と派遣日数を記入します。派遣日数は会社稼働日数を超えることはできません。</t>
  </si>
  <si>
    <t>＊フル派遣でない月は労働保険は対象となりません。</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</si>
</sst>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日&quot;"/>
    <numFmt numFmtId="181" formatCode="[$-411]ggge&quot;年&quot;m&quot;月&quot;d&quot;日&quot;;@"/>
    <numFmt numFmtId="182" formatCode="&quot;日&quot;"/>
    <numFmt numFmtId="183" formatCode="\+&quot;日&quot;"/>
    <numFmt numFmtId="184" formatCode="##&quot;日&quot;"/>
    <numFmt numFmtId="185" formatCode="\&amp;\a\1\&amp;&quot;日&quot;"/>
    <numFmt numFmtId="186" formatCode="@&quot;日&quot;"/>
    <numFmt numFmtId="187" formatCode="\,###,###,###&quot;円&quot;"/>
    <numFmt numFmtId="188" formatCode="##&quot;月分&quot;"/>
    <numFmt numFmtId="189" formatCode="##&quot;歳&quot;"/>
  </numFmts>
  <fonts count="89">
    <font>
      <sz val="11"/>
      <color theme="1"/>
      <name val="Calibri"/>
      <family val="3"/>
    </font>
    <font>
      <sz val="11"/>
      <color indexed="8"/>
      <name val="ＭＳ Ｐゴシック"/>
      <family val="3"/>
    </font>
    <font>
      <sz val="6"/>
      <name val="ＭＳ Ｐゴシック"/>
      <family val="3"/>
    </font>
    <font>
      <sz val="10"/>
      <color indexed="8"/>
      <name val="ＭＳ 明朝"/>
      <family val="1"/>
    </font>
    <font>
      <sz val="6"/>
      <color indexed="8"/>
      <name val="ＭＳ 明朝"/>
      <family val="1"/>
    </font>
    <font>
      <sz val="7"/>
      <color indexed="8"/>
      <name val="ＭＳ 明朝"/>
      <family val="1"/>
    </font>
    <font>
      <b/>
      <sz val="9"/>
      <name val="ＭＳ Ｐゴシック"/>
      <family val="3"/>
    </font>
    <font>
      <sz val="10.5"/>
      <color indexed="8"/>
      <name val="ＭＳ ゴシック"/>
      <family val="3"/>
    </font>
    <font>
      <sz val="8"/>
      <color indexed="8"/>
      <name val="ＭＳ ゴシック"/>
      <family val="3"/>
    </font>
    <font>
      <sz val="6"/>
      <color indexed="8"/>
      <name val="ＭＳ ゴシック"/>
      <family val="3"/>
    </font>
    <font>
      <sz val="10.5"/>
      <color indexed="8"/>
      <name val="ＭＳ Ｐゴシック"/>
      <family val="3"/>
    </font>
    <font>
      <u val="single"/>
      <sz val="10.5"/>
      <color indexed="8"/>
      <name val="ＭＳ Ｐゴシック"/>
      <family val="3"/>
    </font>
    <font>
      <sz val="10"/>
      <name val="ＭＳ 明朝"/>
      <family val="1"/>
    </font>
    <font>
      <sz val="10.5"/>
      <name val="ＭＳ 明朝"/>
      <family val="1"/>
    </font>
    <font>
      <sz val="11"/>
      <name val="ＭＳ ゴシック"/>
      <family val="3"/>
    </font>
    <font>
      <sz val="10.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sz val="10.5"/>
      <color indexed="8"/>
      <name val="ＭＳ Ｐ明朝"/>
      <family val="1"/>
    </font>
    <font>
      <sz val="8"/>
      <color indexed="8"/>
      <name val="ＭＳ 明朝"/>
      <family val="1"/>
    </font>
    <font>
      <b/>
      <sz val="11"/>
      <color indexed="8"/>
      <name val="ＭＳ 明朝"/>
      <family val="1"/>
    </font>
    <font>
      <sz val="11"/>
      <color indexed="8"/>
      <name val="ＭＳ 明朝"/>
      <family val="1"/>
    </font>
    <font>
      <sz val="8"/>
      <color indexed="8"/>
      <name val="ＭＳ Ｐゴシック"/>
      <family val="3"/>
    </font>
    <font>
      <sz val="11"/>
      <color indexed="8"/>
      <name val="ＭＳ ゴシック"/>
      <family val="3"/>
    </font>
    <font>
      <sz val="10"/>
      <color indexed="8"/>
      <name val="ＭＳ Ｐゴシック"/>
      <family val="3"/>
    </font>
    <font>
      <b/>
      <sz val="11"/>
      <color indexed="10"/>
      <name val="ＭＳ 明朝"/>
      <family val="1"/>
    </font>
    <font>
      <sz val="10.5"/>
      <color indexed="10"/>
      <name val="ＭＳ 明朝"/>
      <family val="1"/>
    </font>
    <font>
      <sz val="11"/>
      <color indexed="10"/>
      <name val="ＭＳ ゴシック"/>
      <family val="3"/>
    </font>
    <font>
      <sz val="9"/>
      <color indexed="8"/>
      <name val="ＭＳ ゴシック"/>
      <family val="3"/>
    </font>
    <font>
      <sz val="10.5"/>
      <color indexed="10"/>
      <name val="ＭＳ ゴシック"/>
      <family val="3"/>
    </font>
    <font>
      <sz val="10"/>
      <color indexed="10"/>
      <name val="ＭＳ 明朝"/>
      <family val="1"/>
    </font>
    <font>
      <b/>
      <sz val="10.5"/>
      <color indexed="8"/>
      <name val="ＭＳ 明朝"/>
      <family val="1"/>
    </font>
    <font>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明朝"/>
      <family val="1"/>
    </font>
    <font>
      <sz val="10.5"/>
      <color rgb="FF000000"/>
      <name val="ＭＳ Ｐ明朝"/>
      <family val="1"/>
    </font>
    <font>
      <sz val="8"/>
      <color rgb="FF000000"/>
      <name val="ＭＳ 明朝"/>
      <family val="1"/>
    </font>
    <font>
      <sz val="10"/>
      <color rgb="FF000000"/>
      <name val="ＭＳ 明朝"/>
      <family val="1"/>
    </font>
    <font>
      <sz val="6"/>
      <color rgb="FF000000"/>
      <name val="ＭＳ 明朝"/>
      <family val="1"/>
    </font>
    <font>
      <b/>
      <sz val="11"/>
      <color rgb="FF000000"/>
      <name val="ＭＳ 明朝"/>
      <family val="1"/>
    </font>
    <font>
      <sz val="11"/>
      <color theme="1"/>
      <name val="ＭＳ 明朝"/>
      <family val="1"/>
    </font>
    <font>
      <sz val="8"/>
      <color theme="1"/>
      <name val="Calibri"/>
      <family val="3"/>
    </font>
    <font>
      <sz val="10.5"/>
      <color rgb="FF000000"/>
      <name val="ＭＳ ゴシック"/>
      <family val="3"/>
    </font>
    <font>
      <sz val="11"/>
      <color theme="1"/>
      <name val="ＭＳ ゴシック"/>
      <family val="3"/>
    </font>
    <font>
      <sz val="8"/>
      <color theme="1"/>
      <name val="ＭＳ ゴシック"/>
      <family val="3"/>
    </font>
    <font>
      <sz val="10.5"/>
      <color theme="1"/>
      <name val="ＭＳ ゴシック"/>
      <family val="3"/>
    </font>
    <font>
      <sz val="10"/>
      <color theme="1"/>
      <name val="Calibri"/>
      <family val="3"/>
    </font>
    <font>
      <b/>
      <sz val="11"/>
      <color rgb="FFFF0000"/>
      <name val="ＭＳ 明朝"/>
      <family val="1"/>
    </font>
    <font>
      <sz val="10.5"/>
      <color rgb="FFFF0000"/>
      <name val="ＭＳ 明朝"/>
      <family val="1"/>
    </font>
    <font>
      <sz val="11"/>
      <color rgb="FFFF0000"/>
      <name val="ＭＳ ゴシック"/>
      <family val="3"/>
    </font>
    <font>
      <sz val="8"/>
      <color rgb="FF000000"/>
      <name val="ＭＳ ゴシック"/>
      <family val="3"/>
    </font>
    <font>
      <sz val="9"/>
      <color theme="1"/>
      <name val="ＭＳ ゴシック"/>
      <family val="3"/>
    </font>
    <font>
      <sz val="10.5"/>
      <color rgb="FFFF0000"/>
      <name val="ＭＳ ゴシック"/>
      <family val="3"/>
    </font>
    <font>
      <sz val="10"/>
      <color rgb="FFFF0000"/>
      <name val="ＭＳ 明朝"/>
      <family val="1"/>
    </font>
    <font>
      <b/>
      <sz val="10.5"/>
      <color rgb="FF000000"/>
      <name val="ＭＳ 明朝"/>
      <family val="1"/>
    </font>
    <font>
      <sz val="10.5"/>
      <color rgb="FF000000"/>
      <name val="ＭＳ Ｐゴシック"/>
      <family val="3"/>
    </font>
    <font>
      <sz val="10.5"/>
      <color theme="1"/>
      <name val="ＭＳ Ｐゴシック"/>
      <family val="3"/>
    </font>
    <font>
      <sz val="10"/>
      <color theme="1"/>
      <name val="ＭＳ ゴシック"/>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DAEEF3"/>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FFFF00"/>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ck"/>
      <top style="thick"/>
      <bottom>
        <color indexed="63"/>
      </bottom>
    </border>
    <border>
      <left>
        <color indexed="63"/>
      </left>
      <right style="thick"/>
      <top>
        <color indexed="63"/>
      </top>
      <bottom>
        <color indexed="63"/>
      </bottom>
    </border>
    <border>
      <left style="medium"/>
      <right style="medium"/>
      <top>
        <color indexed="63"/>
      </top>
      <bottom style="medium"/>
    </border>
    <border>
      <left>
        <color indexed="63"/>
      </left>
      <right style="thick"/>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color rgb="FF000000"/>
      </top>
      <bottom style="medium">
        <color rgb="FF000000"/>
      </bottom>
    </border>
    <border>
      <left style="thin">
        <color rgb="FF000000"/>
      </left>
      <right style="hair">
        <color rgb="FF000000"/>
      </right>
      <top style="medium">
        <color rgb="FF000000"/>
      </top>
      <bottom style="medium">
        <color rgb="FF000000"/>
      </bottom>
    </border>
    <border>
      <left style="medium">
        <color rgb="FF000000"/>
      </left>
      <right>
        <color indexed="63"/>
      </right>
      <top style="medium">
        <color rgb="FF000000"/>
      </top>
      <bottom style="medium">
        <color rgb="FF000000"/>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color indexed="63"/>
      </top>
      <bottom style="thin">
        <color rgb="FF000000"/>
      </bottom>
    </border>
    <border>
      <left>
        <color indexed="63"/>
      </left>
      <right>
        <color indexed="63"/>
      </right>
      <top style="thin"/>
      <bottom style="thin"/>
    </border>
    <border>
      <left style="hair">
        <color rgb="FF000000"/>
      </left>
      <right>
        <color indexed="63"/>
      </right>
      <top style="medium">
        <color rgb="FF000000"/>
      </top>
      <bottom style="medium">
        <color rgb="FF000000"/>
      </bottom>
    </border>
    <border>
      <left style="hair">
        <color rgb="FF000000"/>
      </left>
      <right style="medium"/>
      <top style="medium">
        <color rgb="FF000000"/>
      </top>
      <bottom style="medium">
        <color rgb="FF000000"/>
      </bottom>
    </border>
    <border>
      <left style="thin"/>
      <right style="medium"/>
      <top>
        <color indexed="63"/>
      </top>
      <bottom style="thin">
        <color rgb="FF000000"/>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thin"/>
      <right style="medium"/>
      <top style="medium"/>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style="thin"/>
      <bottom style="medium"/>
    </border>
    <border>
      <left style="thin"/>
      <right style="thin"/>
      <top style="thin"/>
      <bottom style="medium"/>
    </border>
    <border>
      <left style="thick"/>
      <right style="thin"/>
      <top style="thick"/>
      <bottom>
        <color indexed="63"/>
      </bottom>
    </border>
    <border>
      <left style="thick"/>
      <right style="thin"/>
      <top>
        <color indexed="63"/>
      </top>
      <bottom>
        <color indexed="63"/>
      </bottom>
    </border>
    <border>
      <left style="thick"/>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color rgb="FF000000"/>
      </right>
      <top style="medium">
        <color rgb="FF000000"/>
      </top>
      <bottom style="medium">
        <color rgb="FF000000"/>
      </bottom>
    </border>
    <border>
      <left style="medium">
        <color rgb="FF000000"/>
      </left>
      <right>
        <color indexed="63"/>
      </right>
      <top style="medium">
        <color rgb="FF000000"/>
      </top>
      <bottom style="thin">
        <color rgb="FF000000"/>
      </bottom>
    </border>
    <border>
      <left>
        <color indexed="63"/>
      </left>
      <right style="medium">
        <color rgb="FF000000"/>
      </right>
      <top style="medium">
        <color rgb="FF000000"/>
      </top>
      <bottom style="thin">
        <color rgb="FF000000"/>
      </bottom>
    </border>
    <border>
      <left style="medium">
        <color rgb="FF000000"/>
      </left>
      <right>
        <color indexed="63"/>
      </right>
      <top>
        <color indexed="63"/>
      </top>
      <bottom style="thin">
        <color rgb="FF000000"/>
      </bottom>
    </border>
    <border>
      <left>
        <color indexed="63"/>
      </left>
      <right>
        <color indexed="63"/>
      </right>
      <top>
        <color indexed="63"/>
      </top>
      <bottom style="thin">
        <color rgb="FF000000"/>
      </bottom>
    </border>
    <border>
      <left style="medium">
        <color rgb="FF000000"/>
      </left>
      <right>
        <color indexed="63"/>
      </right>
      <top style="thin">
        <color rgb="FF000000"/>
      </top>
      <bottom>
        <color indexed="63"/>
      </bottom>
    </border>
    <border>
      <left>
        <color indexed="63"/>
      </left>
      <right style="medium">
        <color rgb="FF000000"/>
      </right>
      <top style="thin">
        <color rgb="FF000000"/>
      </top>
      <bottom>
        <color indexed="63"/>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style="medium">
        <color rgb="FF000000"/>
      </left>
      <right>
        <color indexed="63"/>
      </right>
      <top>
        <color indexed="63"/>
      </top>
      <bottom style="medium">
        <color rgb="FF000000"/>
      </bottom>
    </border>
    <border>
      <left>
        <color indexed="63"/>
      </left>
      <right style="medium">
        <color rgb="FF000000"/>
      </right>
      <top>
        <color indexed="63"/>
      </top>
      <bottom style="medium">
        <color rgb="FF000000"/>
      </bottom>
    </border>
    <border>
      <left>
        <color indexed="63"/>
      </left>
      <right>
        <color indexed="63"/>
      </right>
      <top>
        <color indexed="63"/>
      </top>
      <bottom style="medium">
        <color rgb="FF000000"/>
      </bottom>
    </border>
    <border>
      <left>
        <color indexed="63"/>
      </left>
      <right style="medium"/>
      <top style="medium"/>
      <bottom>
        <color indexed="63"/>
      </bottom>
    </border>
    <border>
      <left style="thin"/>
      <right style="medium"/>
      <top style="thin"/>
      <bottom>
        <color indexed="63"/>
      </bottom>
    </border>
    <border>
      <left style="thin"/>
      <right style="medium"/>
      <top>
        <color indexed="63"/>
      </top>
      <bottom style="thin"/>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mediu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right style="thin">
        <color rgb="FF000000"/>
      </right>
      <top>
        <color indexed="63"/>
      </top>
      <bottom style="medium">
        <color rgb="FF000000"/>
      </bottom>
    </border>
    <border>
      <left style="double"/>
      <right style="double"/>
      <top style="double"/>
      <bottom>
        <color indexed="63"/>
      </bottom>
    </border>
    <border>
      <left style="double"/>
      <right style="double"/>
      <top>
        <color indexed="63"/>
      </top>
      <bottom>
        <color indexed="63"/>
      </bottom>
    </border>
    <border>
      <left style="thin"/>
      <right>
        <color indexed="63"/>
      </right>
      <top style="thin"/>
      <bottom style="thin"/>
    </border>
    <border>
      <left>
        <color indexed="63"/>
      </left>
      <right style="thin"/>
      <top style="thin"/>
      <bottom style="thin"/>
    </border>
    <border>
      <left style="thin">
        <color rgb="FF000000"/>
      </left>
      <right>
        <color indexed="63"/>
      </right>
      <top style="thin">
        <color rgb="FF000000"/>
      </top>
      <bottom>
        <color indexed="63"/>
      </bottom>
    </border>
    <border>
      <left>
        <color indexed="63"/>
      </left>
      <right style="thin"/>
      <top style="thin">
        <color rgb="FF000000"/>
      </top>
      <bottom>
        <color indexed="63"/>
      </bottom>
    </border>
    <border>
      <left style="thin">
        <color rgb="FF000000"/>
      </left>
      <right>
        <color indexed="63"/>
      </right>
      <top>
        <color indexed="63"/>
      </top>
      <bottom>
        <color indexed="63"/>
      </bottom>
    </border>
    <border>
      <left>
        <color indexed="63"/>
      </left>
      <right style="thin"/>
      <top>
        <color indexed="63"/>
      </top>
      <bottom>
        <color indexed="63"/>
      </bottom>
    </border>
    <border>
      <left style="thin">
        <color rgb="FF000000"/>
      </left>
      <right>
        <color indexed="63"/>
      </right>
      <top>
        <color indexed="63"/>
      </top>
      <bottom style="medium">
        <color rgb="FF000000"/>
      </bottom>
    </border>
    <border>
      <left>
        <color indexed="63"/>
      </left>
      <right style="thin"/>
      <top>
        <color indexed="63"/>
      </top>
      <bottom style="medium">
        <color rgb="FF000000"/>
      </bottom>
    </border>
    <border>
      <left>
        <color indexed="63"/>
      </left>
      <right style="medium"/>
      <top style="thin">
        <color rgb="FF000000"/>
      </top>
      <bottom>
        <color indexed="63"/>
      </bottom>
    </border>
    <border>
      <left>
        <color indexed="63"/>
      </left>
      <right style="medium"/>
      <top>
        <color indexed="63"/>
      </top>
      <bottom style="medium">
        <color rgb="FF000000"/>
      </bottom>
    </border>
    <border>
      <left style="double"/>
      <right style="double"/>
      <top>
        <color indexed="63"/>
      </top>
      <bottom style="medium"/>
    </border>
    <border>
      <left style="medium"/>
      <right>
        <color indexed="63"/>
      </right>
      <top style="medium"/>
      <bottom style="medium"/>
    </border>
    <border>
      <left>
        <color indexed="63"/>
      </left>
      <right style="medium"/>
      <top style="medium"/>
      <bottom style="medium"/>
    </border>
    <border>
      <left>
        <color indexed="63"/>
      </left>
      <right style="thick"/>
      <top style="medium"/>
      <bottom>
        <color indexed="63"/>
      </bottom>
    </border>
    <border>
      <left style="thin"/>
      <right>
        <color indexed="63"/>
      </right>
      <top style="medium"/>
      <bottom>
        <color indexed="63"/>
      </bottom>
    </border>
    <border>
      <left style="thin"/>
      <right>
        <color indexed="63"/>
      </right>
      <top>
        <color indexed="63"/>
      </top>
      <bottom style="medium"/>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double"/>
      <right style="thick"/>
      <top style="double"/>
      <bottom>
        <color indexed="63"/>
      </bottom>
    </border>
    <border>
      <left style="double"/>
      <right style="thick"/>
      <top>
        <color indexed="63"/>
      </top>
      <bottom>
        <color indexed="63"/>
      </bottom>
    </border>
    <border>
      <left style="double"/>
      <right style="thick"/>
      <top>
        <color indexed="63"/>
      </top>
      <bottom style="thick"/>
    </border>
    <border>
      <left style="thick"/>
      <right style="thin"/>
      <top style="medium"/>
      <bottom>
        <color indexed="63"/>
      </bottom>
    </border>
    <border>
      <left style="thin"/>
      <right>
        <color indexed="63"/>
      </right>
      <top>
        <color indexed="63"/>
      </top>
      <bottom style="thick"/>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thick"/>
      <bottom>
        <color indexed="63"/>
      </bottom>
    </border>
    <border>
      <left>
        <color indexed="63"/>
      </left>
      <right style="thin"/>
      <top style="thick"/>
      <bottom>
        <color indexed="63"/>
      </bottom>
    </border>
    <border>
      <left style="thick"/>
      <right style="thin"/>
      <top style="thin"/>
      <bottom>
        <color indexed="63"/>
      </bottom>
    </border>
    <border>
      <left style="thick"/>
      <right style="thin"/>
      <top>
        <color indexed="63"/>
      </top>
      <bottom style="thick"/>
    </border>
    <border>
      <left style="thin"/>
      <right style="double"/>
      <top style="thin"/>
      <bottom>
        <color indexed="63"/>
      </bottom>
    </border>
    <border>
      <left style="thin"/>
      <right style="double"/>
      <top>
        <color indexed="63"/>
      </top>
      <bottom>
        <color indexed="63"/>
      </bottom>
    </border>
    <border>
      <left style="thin"/>
      <right style="double"/>
      <top>
        <color indexed="63"/>
      </top>
      <bottom style="thick"/>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63" fillId="32" borderId="0" applyNumberFormat="0" applyBorder="0" applyAlignment="0" applyProtection="0"/>
  </cellStyleXfs>
  <cellXfs count="351">
    <xf numFmtId="0" fontId="0" fillId="0" borderId="0" xfId="0" applyFont="1" applyAlignment="1">
      <alignment vertical="center"/>
    </xf>
    <xf numFmtId="0" fontId="64" fillId="0" borderId="0" xfId="0" applyFont="1" applyAlignment="1">
      <alignment horizontal="justify" vertical="center"/>
    </xf>
    <xf numFmtId="0" fontId="65" fillId="0" borderId="0" xfId="0" applyFont="1" applyAlignment="1">
      <alignment horizontal="justify" vertical="center"/>
    </xf>
    <xf numFmtId="0" fontId="64" fillId="33" borderId="10" xfId="0" applyFont="1" applyFill="1" applyBorder="1" applyAlignment="1">
      <alignment horizontal="center" vertical="top" wrapText="1"/>
    </xf>
    <xf numFmtId="0" fontId="64" fillId="33" borderId="11" xfId="0" applyFont="1" applyFill="1" applyBorder="1" applyAlignment="1">
      <alignment horizontal="center" vertical="top" wrapText="1"/>
    </xf>
    <xf numFmtId="0" fontId="64" fillId="33" borderId="12" xfId="0" applyFont="1" applyFill="1" applyBorder="1" applyAlignment="1">
      <alignment vertical="top" wrapText="1"/>
    </xf>
    <xf numFmtId="0" fontId="66" fillId="33" borderId="13" xfId="0" applyFont="1" applyFill="1" applyBorder="1" applyAlignment="1">
      <alignment horizontal="center" vertical="top" wrapText="1"/>
    </xf>
    <xf numFmtId="0" fontId="64" fillId="33" borderId="14" xfId="0" applyFont="1" applyFill="1" applyBorder="1" applyAlignment="1">
      <alignment vertical="top" wrapText="1"/>
    </xf>
    <xf numFmtId="0" fontId="64" fillId="33" borderId="15" xfId="0" applyFont="1" applyFill="1" applyBorder="1" applyAlignment="1">
      <alignment vertical="top" wrapText="1"/>
    </xf>
    <xf numFmtId="0" fontId="67" fillId="34" borderId="0" xfId="0" applyFont="1" applyFill="1" applyBorder="1" applyAlignment="1">
      <alignment horizontal="center" vertical="center" wrapText="1"/>
    </xf>
    <xf numFmtId="0" fontId="68" fillId="6" borderId="16" xfId="0" applyFont="1" applyFill="1" applyBorder="1" applyAlignment="1">
      <alignment horizontal="center" vertical="center" wrapText="1"/>
    </xf>
    <xf numFmtId="0" fontId="67" fillId="6" borderId="17" xfId="0" applyFont="1" applyFill="1" applyBorder="1" applyAlignment="1">
      <alignment horizontal="center" vertical="center" wrapText="1"/>
    </xf>
    <xf numFmtId="0" fontId="67" fillId="6" borderId="18" xfId="0" applyFont="1" applyFill="1" applyBorder="1" applyAlignment="1">
      <alignment horizontal="center" vertical="center" wrapText="1"/>
    </xf>
    <xf numFmtId="0" fontId="64" fillId="35" borderId="0" xfId="0" applyFont="1" applyFill="1" applyBorder="1" applyAlignment="1">
      <alignment horizontal="left" vertical="center" wrapText="1"/>
    </xf>
    <xf numFmtId="0" fontId="64" fillId="35" borderId="19" xfId="0" applyFont="1" applyFill="1" applyBorder="1" applyAlignment="1">
      <alignment vertical="center" wrapText="1"/>
    </xf>
    <xf numFmtId="0" fontId="64" fillId="35" borderId="15" xfId="0" applyFont="1" applyFill="1" applyBorder="1" applyAlignment="1">
      <alignment vertical="center" wrapText="1"/>
    </xf>
    <xf numFmtId="0" fontId="59" fillId="12" borderId="20" xfId="0" applyFont="1" applyFill="1" applyBorder="1" applyAlignment="1">
      <alignment horizontal="left" vertical="center"/>
    </xf>
    <xf numFmtId="0" fontId="64" fillId="35" borderId="0" xfId="0" applyFont="1" applyFill="1" applyBorder="1" applyAlignment="1" applyProtection="1">
      <alignment horizontal="left" vertical="center" wrapText="1"/>
      <protection/>
    </xf>
    <xf numFmtId="0" fontId="64" fillId="35" borderId="19" xfId="0" applyFont="1" applyFill="1" applyBorder="1" applyAlignment="1" applyProtection="1">
      <alignment vertical="center" wrapText="1"/>
      <protection/>
    </xf>
    <xf numFmtId="0" fontId="64" fillId="35" borderId="15" xfId="0" applyFont="1" applyFill="1" applyBorder="1" applyAlignment="1" applyProtection="1">
      <alignment vertical="center" wrapText="1"/>
      <protection/>
    </xf>
    <xf numFmtId="0" fontId="64" fillId="35" borderId="21" xfId="0" applyFont="1" applyFill="1" applyBorder="1" applyAlignment="1" applyProtection="1">
      <alignment horizontal="right" vertical="center" wrapText="1"/>
      <protection/>
    </xf>
    <xf numFmtId="56" fontId="64" fillId="35" borderId="22" xfId="0" applyNumberFormat="1" applyFont="1" applyFill="1" applyBorder="1" applyAlignment="1" applyProtection="1">
      <alignment vertical="center" wrapText="1"/>
      <protection/>
    </xf>
    <xf numFmtId="56" fontId="64" fillId="35" borderId="14" xfId="0" applyNumberFormat="1" applyFont="1" applyFill="1" applyBorder="1" applyAlignment="1" applyProtection="1">
      <alignment vertical="center" wrapText="1"/>
      <protection/>
    </xf>
    <xf numFmtId="0" fontId="69" fillId="34" borderId="0" xfId="0" applyFont="1" applyFill="1" applyBorder="1" applyAlignment="1">
      <alignment horizontal="center" vertical="center" wrapText="1"/>
    </xf>
    <xf numFmtId="0" fontId="0" fillId="34" borderId="0" xfId="0" applyFill="1" applyBorder="1" applyAlignment="1">
      <alignment vertical="center"/>
    </xf>
    <xf numFmtId="0" fontId="67" fillId="2" borderId="23" xfId="0" applyFont="1" applyFill="1" applyBorder="1" applyAlignment="1">
      <alignment horizontal="center" vertical="center" wrapText="1"/>
    </xf>
    <xf numFmtId="0" fontId="70" fillId="0" borderId="0" xfId="0" applyFont="1" applyAlignment="1">
      <alignment vertical="center"/>
    </xf>
    <xf numFmtId="0" fontId="0" fillId="0" borderId="0" xfId="0" applyAlignment="1">
      <alignment horizontal="left" vertical="center"/>
    </xf>
    <xf numFmtId="0" fontId="64" fillId="0" borderId="0" xfId="0" applyFont="1" applyAlignment="1">
      <alignment horizontal="left" vertical="center" wrapText="1"/>
    </xf>
    <xf numFmtId="0" fontId="71" fillId="0" borderId="0" xfId="0" applyFont="1" applyAlignment="1">
      <alignment horizontal="right" vertical="center"/>
    </xf>
    <xf numFmtId="0" fontId="0" fillId="0" borderId="0" xfId="0" applyFont="1" applyAlignment="1">
      <alignment vertical="center"/>
    </xf>
    <xf numFmtId="0" fontId="0" fillId="0" borderId="0" xfId="0" applyFont="1" applyAlignment="1">
      <alignment horizontal="left" vertical="center"/>
    </xf>
    <xf numFmtId="0" fontId="72" fillId="0" borderId="0" xfId="0" applyFont="1" applyAlignment="1">
      <alignment horizontal="left" vertical="center" wrapText="1"/>
    </xf>
    <xf numFmtId="0" fontId="73" fillId="0" borderId="0" xfId="0" applyFont="1" applyAlignment="1">
      <alignment horizontal="right" vertical="center"/>
    </xf>
    <xf numFmtId="0" fontId="73" fillId="0" borderId="0" xfId="0" applyFont="1" applyAlignment="1">
      <alignment vertical="center"/>
    </xf>
    <xf numFmtId="0" fontId="73" fillId="0" borderId="0" xfId="0" applyFont="1" applyBorder="1" applyAlignment="1">
      <alignment horizontal="center" vertical="center"/>
    </xf>
    <xf numFmtId="3" fontId="73" fillId="0" borderId="0" xfId="0" applyNumberFormat="1" applyFont="1" applyBorder="1" applyAlignment="1">
      <alignment vertical="center"/>
    </xf>
    <xf numFmtId="0" fontId="73" fillId="0" borderId="24" xfId="0" applyFont="1" applyBorder="1" applyAlignment="1">
      <alignment horizontal="center" vertical="center"/>
    </xf>
    <xf numFmtId="3" fontId="73" fillId="0" borderId="24" xfId="0" applyNumberFormat="1" applyFont="1" applyBorder="1" applyAlignment="1">
      <alignment vertical="center"/>
    </xf>
    <xf numFmtId="3" fontId="67" fillId="0" borderId="0" xfId="0" applyNumberFormat="1" applyFont="1" applyBorder="1" applyAlignment="1">
      <alignment vertical="center" wrapText="1"/>
    </xf>
    <xf numFmtId="0" fontId="64" fillId="0" borderId="0" xfId="0" applyFont="1" applyBorder="1" applyAlignment="1" applyProtection="1">
      <alignment horizontal="justify" vertical="center"/>
      <protection/>
    </xf>
    <xf numFmtId="0" fontId="0" fillId="0" borderId="0" xfId="0" applyBorder="1" applyAlignment="1" applyProtection="1">
      <alignment vertical="center"/>
      <protection/>
    </xf>
    <xf numFmtId="0" fontId="71" fillId="0" borderId="0" xfId="0" applyFont="1" applyBorder="1" applyAlignment="1" applyProtection="1">
      <alignment horizontal="right" vertical="center"/>
      <protection/>
    </xf>
    <xf numFmtId="0" fontId="64" fillId="0" borderId="0" xfId="0" applyFont="1" applyBorder="1" applyAlignment="1" applyProtection="1">
      <alignment horizontal="left" vertical="center" wrapText="1"/>
      <protection/>
    </xf>
    <xf numFmtId="0" fontId="72" fillId="0" borderId="0" xfId="0" applyFont="1" applyBorder="1" applyAlignment="1" applyProtection="1">
      <alignment horizontal="left" vertical="center" wrapText="1"/>
      <protection/>
    </xf>
    <xf numFmtId="0" fontId="73" fillId="0" borderId="0" xfId="0" applyFont="1" applyBorder="1" applyAlignment="1" applyProtection="1">
      <alignment horizontal="right" vertical="center"/>
      <protection/>
    </xf>
    <xf numFmtId="3" fontId="73" fillId="0" borderId="0" xfId="0" applyNumberFormat="1" applyFont="1" applyBorder="1" applyAlignment="1" applyProtection="1">
      <alignment vertical="center"/>
      <protection/>
    </xf>
    <xf numFmtId="184" fontId="73" fillId="0" borderId="0" xfId="0" applyNumberFormat="1" applyFont="1" applyBorder="1" applyAlignment="1" applyProtection="1">
      <alignment vertical="center"/>
      <protection/>
    </xf>
    <xf numFmtId="0" fontId="69" fillId="36" borderId="20" xfId="0" applyFont="1" applyFill="1" applyBorder="1" applyAlignment="1" applyProtection="1">
      <alignment vertical="center" wrapText="1"/>
      <protection/>
    </xf>
    <xf numFmtId="0" fontId="67" fillId="2" borderId="23" xfId="0" applyFont="1" applyFill="1" applyBorder="1" applyAlignment="1" applyProtection="1">
      <alignment horizontal="center" vertical="center" wrapText="1"/>
      <protection/>
    </xf>
    <xf numFmtId="0" fontId="67" fillId="6" borderId="18" xfId="0" applyFont="1" applyFill="1" applyBorder="1" applyAlignment="1" applyProtection="1">
      <alignment horizontal="center" vertical="center" wrapText="1"/>
      <protection/>
    </xf>
    <xf numFmtId="0" fontId="67" fillId="35" borderId="25" xfId="0" applyNumberFormat="1" applyFont="1" applyFill="1" applyBorder="1" applyAlignment="1" applyProtection="1">
      <alignment horizontal="center" vertical="center" wrapText="1"/>
      <protection/>
    </xf>
    <xf numFmtId="0" fontId="67" fillId="6" borderId="17" xfId="0" applyFont="1" applyFill="1" applyBorder="1" applyAlignment="1" applyProtection="1">
      <alignment horizontal="center" vertical="center" wrapText="1"/>
      <protection/>
    </xf>
    <xf numFmtId="0" fontId="68" fillId="6" borderId="16" xfId="0" applyFont="1" applyFill="1" applyBorder="1" applyAlignment="1" applyProtection="1">
      <alignment horizontal="center" vertical="center" wrapText="1"/>
      <protection/>
    </xf>
    <xf numFmtId="0" fontId="67" fillId="35" borderId="26" xfId="0" applyFont="1" applyFill="1" applyBorder="1" applyAlignment="1" applyProtection="1">
      <alignment horizontal="center" vertical="center" wrapText="1"/>
      <protection/>
    </xf>
    <xf numFmtId="0" fontId="72" fillId="0" borderId="0" xfId="0" applyFont="1" applyBorder="1" applyAlignment="1" applyProtection="1">
      <alignment vertical="center" wrapText="1"/>
      <protection/>
    </xf>
    <xf numFmtId="0" fontId="73" fillId="0" borderId="0" xfId="0" applyFont="1" applyBorder="1" applyAlignment="1" applyProtection="1">
      <alignment vertical="center"/>
      <protection/>
    </xf>
    <xf numFmtId="181" fontId="67" fillId="35" borderId="27" xfId="0" applyNumberFormat="1" applyFont="1" applyFill="1" applyBorder="1" applyAlignment="1" applyProtection="1">
      <alignment horizontal="center" vertical="center" shrinkToFit="1"/>
      <protection/>
    </xf>
    <xf numFmtId="0" fontId="8" fillId="0" borderId="0" xfId="0" applyFont="1" applyBorder="1" applyAlignment="1" applyProtection="1">
      <alignment vertical="center" wrapText="1"/>
      <protection/>
    </xf>
    <xf numFmtId="0" fontId="74" fillId="0" borderId="0" xfId="0" applyFont="1" applyBorder="1" applyAlignment="1" applyProtection="1">
      <alignment vertical="center" wrapText="1"/>
      <protection/>
    </xf>
    <xf numFmtId="188" fontId="74" fillId="0" borderId="0" xfId="0" applyNumberFormat="1" applyFont="1" applyBorder="1" applyAlignment="1" applyProtection="1">
      <alignment vertical="center" wrapText="1"/>
      <protection/>
    </xf>
    <xf numFmtId="0" fontId="75" fillId="0" borderId="0" xfId="0" applyFont="1" applyBorder="1" applyAlignment="1" applyProtection="1">
      <alignment horizontal="center" vertical="center"/>
      <protection/>
    </xf>
    <xf numFmtId="3" fontId="73" fillId="35" borderId="28" xfId="0" applyNumberFormat="1" applyFont="1" applyFill="1" applyBorder="1" applyAlignment="1" applyProtection="1">
      <alignment vertical="center"/>
      <protection/>
    </xf>
    <xf numFmtId="3" fontId="73" fillId="36" borderId="28" xfId="0" applyNumberFormat="1" applyFont="1" applyFill="1" applyBorder="1" applyAlignment="1" applyProtection="1">
      <alignment vertical="center"/>
      <protection/>
    </xf>
    <xf numFmtId="3" fontId="73" fillId="35" borderId="28" xfId="0" applyNumberFormat="1" applyFont="1" applyFill="1" applyBorder="1" applyAlignment="1" applyProtection="1">
      <alignment horizontal="right" vertical="center"/>
      <protection/>
    </xf>
    <xf numFmtId="0" fontId="74" fillId="0" borderId="0" xfId="0" applyFont="1" applyBorder="1" applyAlignment="1" applyProtection="1">
      <alignment vertical="center"/>
      <protection/>
    </xf>
    <xf numFmtId="0" fontId="76" fillId="0" borderId="0" xfId="0" applyFont="1" applyAlignment="1">
      <alignment vertical="center"/>
    </xf>
    <xf numFmtId="0" fontId="73" fillId="35" borderId="28" xfId="0" applyFont="1" applyFill="1" applyBorder="1" applyAlignment="1">
      <alignment horizontal="center" vertical="center"/>
    </xf>
    <xf numFmtId="3" fontId="76" fillId="35" borderId="0" xfId="0" applyNumberFormat="1" applyFont="1" applyFill="1" applyAlignment="1">
      <alignment vertical="center"/>
    </xf>
    <xf numFmtId="0" fontId="77" fillId="0" borderId="20" xfId="0" applyFont="1" applyBorder="1" applyAlignment="1" applyProtection="1">
      <alignment vertical="center" wrapText="1"/>
      <protection locked="0"/>
    </xf>
    <xf numFmtId="0" fontId="78" fillId="0" borderId="21" xfId="0" applyFont="1" applyBorder="1" applyAlignment="1" applyProtection="1">
      <alignment horizontal="right" vertical="center" wrapText="1"/>
      <protection locked="0"/>
    </xf>
    <xf numFmtId="56" fontId="78" fillId="0" borderId="22" xfId="0" applyNumberFormat="1" applyFont="1" applyBorder="1" applyAlignment="1" applyProtection="1">
      <alignment vertical="center" wrapText="1"/>
      <protection locked="0"/>
    </xf>
    <xf numFmtId="56" fontId="78" fillId="0" borderId="14" xfId="0" applyNumberFormat="1" applyFont="1" applyBorder="1" applyAlignment="1" applyProtection="1">
      <alignment vertical="center" wrapText="1"/>
      <protection locked="0"/>
    </xf>
    <xf numFmtId="184" fontId="79" fillId="0" borderId="28" xfId="0" applyNumberFormat="1" applyFont="1" applyBorder="1" applyAlignment="1" applyProtection="1">
      <alignment vertical="center"/>
      <protection locked="0"/>
    </xf>
    <xf numFmtId="188" fontId="80" fillId="0" borderId="0" xfId="0" applyNumberFormat="1" applyFont="1" applyBorder="1" applyAlignment="1" applyProtection="1">
      <alignment vertical="center" wrapText="1"/>
      <protection/>
    </xf>
    <xf numFmtId="0" fontId="81" fillId="0" borderId="0" xfId="0" applyFont="1" applyBorder="1" applyAlignment="1" applyProtection="1">
      <alignment horizontal="right" vertical="center"/>
      <protection/>
    </xf>
    <xf numFmtId="0" fontId="79" fillId="0" borderId="28" xfId="0" applyNumberFormat="1" applyFont="1" applyBorder="1" applyAlignment="1" applyProtection="1">
      <alignment vertical="center"/>
      <protection locked="0"/>
    </xf>
    <xf numFmtId="0" fontId="79" fillId="0" borderId="28" xfId="0" applyFont="1" applyBorder="1" applyAlignment="1" applyProtection="1">
      <alignment vertical="center"/>
      <protection locked="0"/>
    </xf>
    <xf numFmtId="0" fontId="79" fillId="0" borderId="28" xfId="0" applyFont="1" applyBorder="1" applyAlignment="1" applyProtection="1">
      <alignment vertical="center"/>
      <protection locked="0"/>
    </xf>
    <xf numFmtId="0" fontId="82" fillId="0" borderId="28" xfId="0" applyNumberFormat="1" applyFont="1" applyBorder="1" applyAlignment="1" applyProtection="1">
      <alignment vertical="center"/>
      <protection locked="0"/>
    </xf>
    <xf numFmtId="186" fontId="12" fillId="0" borderId="25" xfId="0" applyNumberFormat="1" applyFont="1" applyBorder="1" applyAlignment="1" applyProtection="1">
      <alignment horizontal="center" vertical="center" wrapText="1"/>
      <protection locked="0"/>
    </xf>
    <xf numFmtId="186" fontId="12" fillId="34" borderId="25" xfId="0" applyNumberFormat="1" applyFont="1" applyFill="1" applyBorder="1" applyAlignment="1" applyProtection="1">
      <alignment horizontal="center" vertical="center"/>
      <protection locked="0"/>
    </xf>
    <xf numFmtId="0" fontId="12" fillId="0" borderId="26" xfId="0" applyFont="1" applyBorder="1" applyAlignment="1" applyProtection="1">
      <alignment horizontal="center" vertical="center" wrapText="1"/>
      <protection locked="0"/>
    </xf>
    <xf numFmtId="0" fontId="13" fillId="0" borderId="21" xfId="0" applyFont="1" applyBorder="1" applyAlignment="1" applyProtection="1">
      <alignment horizontal="right" vertical="center" wrapText="1"/>
      <protection locked="0"/>
    </xf>
    <xf numFmtId="56" fontId="13" fillId="0" borderId="22" xfId="0" applyNumberFormat="1" applyFont="1" applyBorder="1" applyAlignment="1" applyProtection="1">
      <alignment vertical="center" wrapText="1"/>
      <protection locked="0"/>
    </xf>
    <xf numFmtId="56" fontId="13" fillId="0" borderId="14" xfId="0" applyNumberFormat="1" applyFont="1" applyBorder="1" applyAlignment="1" applyProtection="1">
      <alignment vertical="center" wrapText="1"/>
      <protection locked="0"/>
    </xf>
    <xf numFmtId="184" fontId="14" fillId="0" borderId="28" xfId="0" applyNumberFormat="1" applyFont="1" applyBorder="1" applyAlignment="1" applyProtection="1">
      <alignment vertical="center"/>
      <protection locked="0"/>
    </xf>
    <xf numFmtId="0" fontId="14" fillId="0" borderId="28" xfId="0" applyFont="1" applyBorder="1" applyAlignment="1" applyProtection="1">
      <alignment vertical="center"/>
      <protection locked="0"/>
    </xf>
    <xf numFmtId="0" fontId="14" fillId="0" borderId="28" xfId="0" applyFont="1" applyBorder="1" applyAlignment="1" applyProtection="1">
      <alignment horizontal="right" vertical="center"/>
      <protection locked="0"/>
    </xf>
    <xf numFmtId="0" fontId="15" fillId="0" borderId="28" xfId="0" applyNumberFormat="1" applyFont="1" applyBorder="1" applyAlignment="1" applyProtection="1">
      <alignment vertical="center"/>
      <protection locked="0"/>
    </xf>
    <xf numFmtId="0" fontId="64" fillId="33" borderId="21" xfId="0" applyFont="1" applyFill="1" applyBorder="1" applyAlignment="1">
      <alignment horizontal="center" vertical="top" wrapText="1"/>
    </xf>
    <xf numFmtId="0" fontId="64" fillId="33" borderId="22" xfId="0" applyFont="1" applyFill="1" applyBorder="1" applyAlignment="1">
      <alignment horizontal="center" vertical="top" wrapText="1"/>
    </xf>
    <xf numFmtId="0" fontId="64" fillId="33" borderId="29" xfId="0" applyFont="1" applyFill="1" applyBorder="1" applyAlignment="1">
      <alignment horizontal="center" vertical="top" wrapText="1"/>
    </xf>
    <xf numFmtId="0" fontId="64" fillId="33" borderId="30" xfId="0" applyFont="1" applyFill="1" applyBorder="1" applyAlignment="1">
      <alignment horizontal="center" vertical="top" wrapText="1"/>
    </xf>
    <xf numFmtId="0" fontId="0" fillId="0" borderId="0" xfId="0" applyAlignment="1">
      <alignment vertical="center"/>
    </xf>
    <xf numFmtId="0" fontId="73" fillId="0" borderId="0" xfId="0" applyFont="1" applyBorder="1" applyAlignment="1" applyProtection="1">
      <alignment horizontal="center" vertical="center"/>
      <protection/>
    </xf>
    <xf numFmtId="0" fontId="73" fillId="0" borderId="0" xfId="0" applyFont="1" applyBorder="1" applyAlignment="1" applyProtection="1">
      <alignment vertical="center"/>
      <protection/>
    </xf>
    <xf numFmtId="0" fontId="72" fillId="0" borderId="0" xfId="0" applyFont="1" applyBorder="1" applyAlignment="1" applyProtection="1">
      <alignment horizontal="center" vertical="center" shrinkToFit="1"/>
      <protection/>
    </xf>
    <xf numFmtId="181" fontId="83" fillId="0" borderId="27" xfId="0" applyNumberFormat="1" applyFont="1" applyBorder="1" applyAlignment="1" applyProtection="1">
      <alignment horizontal="center" vertical="center" shrinkToFit="1"/>
      <protection locked="0"/>
    </xf>
    <xf numFmtId="0" fontId="67" fillId="6" borderId="31" xfId="0" applyFont="1" applyFill="1" applyBorder="1" applyAlignment="1">
      <alignment horizontal="center" wrapText="1"/>
    </xf>
    <xf numFmtId="189" fontId="67" fillId="35" borderId="32" xfId="0" applyNumberFormat="1" applyFont="1" applyFill="1" applyBorder="1" applyAlignment="1">
      <alignment horizontal="center" vertical="center" wrapText="1"/>
    </xf>
    <xf numFmtId="0" fontId="0" fillId="0" borderId="0" xfId="0" applyAlignment="1">
      <alignment vertical="center"/>
    </xf>
    <xf numFmtId="0" fontId="67" fillId="34" borderId="22" xfId="0" applyFont="1" applyFill="1" applyBorder="1" applyAlignment="1">
      <alignment horizontal="center" wrapText="1"/>
    </xf>
    <xf numFmtId="0" fontId="67" fillId="34" borderId="0" xfId="0" applyFont="1" applyFill="1" applyBorder="1" applyAlignment="1">
      <alignment horizontal="center" wrapText="1"/>
    </xf>
    <xf numFmtId="189" fontId="67" fillId="34" borderId="22" xfId="0" applyNumberFormat="1" applyFont="1" applyFill="1" applyBorder="1" applyAlignment="1">
      <alignment horizontal="center" vertical="center" wrapText="1"/>
    </xf>
    <xf numFmtId="189" fontId="67" fillId="34" borderId="0" xfId="0" applyNumberFormat="1" applyFont="1" applyFill="1" applyBorder="1" applyAlignment="1">
      <alignment horizontal="center" vertical="center" wrapText="1"/>
    </xf>
    <xf numFmtId="184" fontId="79" fillId="0" borderId="33" xfId="0" applyNumberFormat="1" applyFont="1" applyBorder="1" applyAlignment="1" applyProtection="1">
      <alignment vertical="center"/>
      <protection locked="0"/>
    </xf>
    <xf numFmtId="184" fontId="79" fillId="0" borderId="0" xfId="0" applyNumberFormat="1" applyFont="1" applyBorder="1" applyAlignment="1" applyProtection="1">
      <alignment vertical="center"/>
      <protection locked="0"/>
    </xf>
    <xf numFmtId="184" fontId="14" fillId="0" borderId="33" xfId="0" applyNumberFormat="1" applyFont="1" applyBorder="1" applyAlignment="1" applyProtection="1">
      <alignment vertical="center"/>
      <protection locked="0"/>
    </xf>
    <xf numFmtId="184" fontId="14" fillId="0" borderId="0" xfId="0" applyNumberFormat="1" applyFont="1" applyBorder="1" applyAlignment="1" applyProtection="1">
      <alignment vertical="center"/>
      <protection locked="0"/>
    </xf>
    <xf numFmtId="0" fontId="73" fillId="0" borderId="0" xfId="0" applyFont="1" applyBorder="1" applyAlignment="1">
      <alignment vertical="center"/>
    </xf>
    <xf numFmtId="3" fontId="76" fillId="34" borderId="0" xfId="0" applyNumberFormat="1" applyFont="1" applyFill="1" applyAlignment="1">
      <alignment vertical="center"/>
    </xf>
    <xf numFmtId="0" fontId="76" fillId="34" borderId="0" xfId="0" applyFont="1" applyFill="1" applyAlignment="1">
      <alignment vertical="center"/>
    </xf>
    <xf numFmtId="0" fontId="66" fillId="33" borderId="34" xfId="0" applyFont="1" applyFill="1" applyBorder="1" applyAlignment="1">
      <alignment horizontal="center" vertical="top" shrinkToFit="1"/>
    </xf>
    <xf numFmtId="0" fontId="66" fillId="33" borderId="35" xfId="0" applyFont="1" applyFill="1" applyBorder="1" applyAlignment="1">
      <alignment horizontal="center" vertical="top" wrapText="1"/>
    </xf>
    <xf numFmtId="0" fontId="64" fillId="33" borderId="36" xfId="0" applyFont="1" applyFill="1" applyBorder="1" applyAlignment="1">
      <alignment horizontal="center" vertical="top" wrapText="1"/>
    </xf>
    <xf numFmtId="0" fontId="66" fillId="33" borderId="37" xfId="0" applyFont="1" applyFill="1" applyBorder="1" applyAlignment="1">
      <alignment horizontal="center" vertical="top" wrapText="1"/>
    </xf>
    <xf numFmtId="0" fontId="66" fillId="33" borderId="38" xfId="0" applyFont="1" applyFill="1" applyBorder="1" applyAlignment="1">
      <alignment horizontal="center" vertical="top" wrapText="1"/>
    </xf>
    <xf numFmtId="0" fontId="64" fillId="33" borderId="21" xfId="0" applyFont="1" applyFill="1" applyBorder="1" applyAlignment="1">
      <alignment horizontal="center" vertical="top" wrapText="1"/>
    </xf>
    <xf numFmtId="0" fontId="64" fillId="33" borderId="22" xfId="0" applyFont="1" applyFill="1" applyBorder="1" applyAlignment="1">
      <alignment horizontal="center" vertical="top" wrapText="1"/>
    </xf>
    <xf numFmtId="0" fontId="64" fillId="33" borderId="29" xfId="0" applyFont="1" applyFill="1" applyBorder="1" applyAlignment="1">
      <alignment horizontal="center" vertical="top" wrapText="1"/>
    </xf>
    <xf numFmtId="0" fontId="64" fillId="33" borderId="30" xfId="0" applyFont="1" applyFill="1" applyBorder="1" applyAlignment="1">
      <alignment horizontal="center" vertical="top" wrapText="1"/>
    </xf>
    <xf numFmtId="0" fontId="0" fillId="0" borderId="0" xfId="0" applyAlignment="1">
      <alignment vertical="center"/>
    </xf>
    <xf numFmtId="0" fontId="73" fillId="0" borderId="0" xfId="0" applyFont="1" applyBorder="1" applyAlignment="1" applyProtection="1">
      <alignment horizontal="center" vertical="center"/>
      <protection/>
    </xf>
    <xf numFmtId="0" fontId="73" fillId="0" borderId="0" xfId="0" applyFont="1" applyBorder="1" applyAlignment="1" applyProtection="1">
      <alignment vertical="center"/>
      <protection/>
    </xf>
    <xf numFmtId="0" fontId="72" fillId="0" borderId="0" xfId="0" applyFont="1" applyBorder="1" applyAlignment="1" applyProtection="1">
      <alignment horizontal="center" vertical="center" shrinkToFit="1"/>
      <protection/>
    </xf>
    <xf numFmtId="0" fontId="64" fillId="0" borderId="0" xfId="0" applyFont="1" applyAlignment="1">
      <alignment horizontal="justify" vertical="center" wrapText="1"/>
    </xf>
    <xf numFmtId="0" fontId="0" fillId="0" borderId="0" xfId="0" applyAlignment="1">
      <alignment vertical="center"/>
    </xf>
    <xf numFmtId="0" fontId="69" fillId="12" borderId="39" xfId="0" applyFont="1" applyFill="1" applyBorder="1" applyAlignment="1">
      <alignment horizontal="right" vertical="center" wrapText="1"/>
    </xf>
    <xf numFmtId="0" fontId="69" fillId="12" borderId="20" xfId="0" applyFont="1" applyFill="1" applyBorder="1" applyAlignment="1">
      <alignment horizontal="right" vertical="center" wrapText="1"/>
    </xf>
    <xf numFmtId="0" fontId="59" fillId="12" borderId="20" xfId="0" applyFont="1" applyFill="1" applyBorder="1" applyAlignment="1">
      <alignment horizontal="center" vertical="center"/>
    </xf>
    <xf numFmtId="0" fontId="59" fillId="12" borderId="40" xfId="0" applyFont="1" applyFill="1" applyBorder="1" applyAlignment="1">
      <alignment horizontal="center" vertical="center"/>
    </xf>
    <xf numFmtId="0" fontId="69" fillId="12" borderId="41" xfId="0" applyFont="1" applyFill="1" applyBorder="1" applyAlignment="1">
      <alignment horizontal="center" vertical="center" wrapText="1"/>
    </xf>
    <xf numFmtId="0" fontId="69" fillId="12" borderId="42" xfId="0" applyFont="1" applyFill="1" applyBorder="1" applyAlignment="1">
      <alignment horizontal="center" vertical="center" wrapText="1"/>
    </xf>
    <xf numFmtId="0" fontId="0" fillId="12" borderId="42" xfId="0" applyFill="1" applyBorder="1" applyAlignment="1">
      <alignment vertical="center"/>
    </xf>
    <xf numFmtId="0" fontId="0" fillId="12" borderId="43" xfId="0" applyFill="1" applyBorder="1" applyAlignment="1">
      <alignment vertical="center"/>
    </xf>
    <xf numFmtId="0" fontId="65" fillId="6" borderId="18" xfId="0" applyFont="1" applyFill="1" applyBorder="1" applyAlignment="1">
      <alignment horizontal="center" vertical="center"/>
    </xf>
    <xf numFmtId="0" fontId="65" fillId="6" borderId="44" xfId="0" applyFont="1" applyFill="1" applyBorder="1" applyAlignment="1">
      <alignment horizontal="center" vertical="center"/>
    </xf>
    <xf numFmtId="0" fontId="64" fillId="33" borderId="45" xfId="0" applyFont="1" applyFill="1" applyBorder="1" applyAlignment="1">
      <alignment horizontal="center" vertical="center" wrapText="1"/>
    </xf>
    <xf numFmtId="0" fontId="64" fillId="33" borderId="46" xfId="0" applyFont="1" applyFill="1" applyBorder="1" applyAlignment="1">
      <alignment horizontal="center" vertical="center" wrapText="1"/>
    </xf>
    <xf numFmtId="0" fontId="67" fillId="33" borderId="47" xfId="0" applyFont="1" applyFill="1" applyBorder="1" applyAlignment="1">
      <alignment horizontal="center" vertical="center" wrapText="1"/>
    </xf>
    <xf numFmtId="0" fontId="67" fillId="33" borderId="48" xfId="0" applyFont="1" applyFill="1" applyBorder="1" applyAlignment="1">
      <alignment horizontal="center" vertical="center" wrapText="1"/>
    </xf>
    <xf numFmtId="0" fontId="64" fillId="33" borderId="49" xfId="0" applyFont="1" applyFill="1" applyBorder="1" applyAlignment="1">
      <alignment horizontal="center" vertical="center" wrapText="1"/>
    </xf>
    <xf numFmtId="0" fontId="64" fillId="33" borderId="50" xfId="0" applyFont="1" applyFill="1" applyBorder="1" applyAlignment="1">
      <alignment horizontal="center" vertical="center" wrapText="1"/>
    </xf>
    <xf numFmtId="0" fontId="64" fillId="33" borderId="51" xfId="0" applyFont="1" applyFill="1" applyBorder="1" applyAlignment="1">
      <alignment horizontal="center" vertical="center" wrapText="1"/>
    </xf>
    <xf numFmtId="0" fontId="64" fillId="33" borderId="52" xfId="0" applyFont="1" applyFill="1" applyBorder="1" applyAlignment="1">
      <alignment horizontal="center" vertical="center" wrapText="1"/>
    </xf>
    <xf numFmtId="0" fontId="64" fillId="33" borderId="53" xfId="0" applyFont="1" applyFill="1" applyBorder="1" applyAlignment="1">
      <alignment horizontal="center" vertical="center" wrapText="1"/>
    </xf>
    <xf numFmtId="0" fontId="64" fillId="33" borderId="54" xfId="0" applyFont="1" applyFill="1" applyBorder="1" applyAlignment="1">
      <alignment horizontal="center" vertical="center" wrapText="1"/>
    </xf>
    <xf numFmtId="0" fontId="67" fillId="6" borderId="51" xfId="0" applyFont="1" applyFill="1" applyBorder="1" applyAlignment="1">
      <alignment horizontal="center" vertical="center" wrapText="1"/>
    </xf>
    <xf numFmtId="0" fontId="67" fillId="6" borderId="0" xfId="0" applyFont="1" applyFill="1" applyBorder="1" applyAlignment="1">
      <alignment horizontal="center" vertical="center" wrapText="1"/>
    </xf>
    <xf numFmtId="0" fontId="67" fillId="6" borderId="53" xfId="0" applyFont="1" applyFill="1" applyBorder="1" applyAlignment="1">
      <alignment horizontal="center" vertical="center" wrapText="1"/>
    </xf>
    <xf numFmtId="0" fontId="67" fillId="6" borderId="55" xfId="0" applyFont="1" applyFill="1" applyBorder="1" applyAlignment="1">
      <alignment horizontal="center" vertical="center" wrapText="1"/>
    </xf>
    <xf numFmtId="0" fontId="64" fillId="33" borderId="18" xfId="0" applyFont="1" applyFill="1" applyBorder="1" applyAlignment="1">
      <alignment horizontal="center" vertical="center" wrapText="1"/>
    </xf>
    <xf numFmtId="0" fontId="64" fillId="33" borderId="44" xfId="0" applyFont="1" applyFill="1" applyBorder="1" applyAlignment="1">
      <alignment horizontal="center" vertical="center" wrapText="1"/>
    </xf>
    <xf numFmtId="0" fontId="64" fillId="33" borderId="21" xfId="0" applyFont="1" applyFill="1" applyBorder="1" applyAlignment="1">
      <alignment horizontal="center" vertical="top" wrapText="1"/>
    </xf>
    <xf numFmtId="0" fontId="64" fillId="33" borderId="56" xfId="0" applyFont="1" applyFill="1" applyBorder="1" applyAlignment="1">
      <alignment horizontal="center" vertical="top" wrapText="1"/>
    </xf>
    <xf numFmtId="0" fontId="64" fillId="33" borderId="22" xfId="0" applyFont="1" applyFill="1" applyBorder="1" applyAlignment="1">
      <alignment horizontal="center" vertical="top" wrapText="1"/>
    </xf>
    <xf numFmtId="0" fontId="64" fillId="33" borderId="19" xfId="0" applyFont="1" applyFill="1" applyBorder="1" applyAlignment="1">
      <alignment horizontal="center" vertical="top" wrapText="1"/>
    </xf>
    <xf numFmtId="0" fontId="64" fillId="33" borderId="14" xfId="0" applyFont="1" applyFill="1" applyBorder="1" applyAlignment="1">
      <alignment horizontal="center" vertical="top" wrapText="1"/>
    </xf>
    <xf numFmtId="0" fontId="64" fillId="33" borderId="15" xfId="0" applyFont="1" applyFill="1" applyBorder="1" applyAlignment="1">
      <alignment horizontal="center" vertical="top" wrapText="1"/>
    </xf>
    <xf numFmtId="0" fontId="64" fillId="33" borderId="29" xfId="0" applyFont="1" applyFill="1" applyBorder="1" applyAlignment="1">
      <alignment horizontal="center" vertical="top" wrapText="1"/>
    </xf>
    <xf numFmtId="0" fontId="64" fillId="33" borderId="30" xfId="0" applyFont="1" applyFill="1" applyBorder="1" applyAlignment="1">
      <alignment horizontal="center" vertical="top" wrapText="1"/>
    </xf>
    <xf numFmtId="181" fontId="67" fillId="0" borderId="57" xfId="0" applyNumberFormat="1" applyFont="1" applyBorder="1" applyAlignment="1" applyProtection="1">
      <alignment horizontal="center" vertical="center" shrinkToFit="1"/>
      <protection locked="0"/>
    </xf>
    <xf numFmtId="181" fontId="67" fillId="0" borderId="58" xfId="0" applyNumberFormat="1" applyFont="1" applyBorder="1" applyAlignment="1" applyProtection="1">
      <alignment horizontal="center" vertical="center" shrinkToFit="1"/>
      <protection locked="0"/>
    </xf>
    <xf numFmtId="3" fontId="64" fillId="35" borderId="21" xfId="0" applyNumberFormat="1" applyFont="1" applyFill="1" applyBorder="1" applyAlignment="1" applyProtection="1">
      <alignment horizontal="right" vertical="center" wrapText="1"/>
      <protection/>
    </xf>
    <xf numFmtId="3" fontId="64" fillId="35" borderId="56" xfId="0" applyNumberFormat="1" applyFont="1" applyFill="1" applyBorder="1" applyAlignment="1" applyProtection="1">
      <alignment horizontal="right" vertical="center" wrapText="1"/>
      <protection/>
    </xf>
    <xf numFmtId="3" fontId="64" fillId="35" borderId="22" xfId="0" applyNumberFormat="1" applyFont="1" applyFill="1" applyBorder="1" applyAlignment="1" applyProtection="1">
      <alignment horizontal="right" vertical="center" wrapText="1"/>
      <protection/>
    </xf>
    <xf numFmtId="3" fontId="64" fillId="35" borderId="19" xfId="0" applyNumberFormat="1" applyFont="1" applyFill="1" applyBorder="1" applyAlignment="1" applyProtection="1">
      <alignment horizontal="right" vertical="center" wrapText="1"/>
      <protection/>
    </xf>
    <xf numFmtId="3" fontId="64" fillId="35" borderId="14" xfId="0" applyNumberFormat="1" applyFont="1" applyFill="1" applyBorder="1" applyAlignment="1" applyProtection="1">
      <alignment horizontal="right" vertical="center" wrapText="1"/>
      <protection/>
    </xf>
    <xf numFmtId="3" fontId="64" fillId="35" borderId="15" xfId="0" applyNumberFormat="1" applyFont="1" applyFill="1" applyBorder="1" applyAlignment="1" applyProtection="1">
      <alignment horizontal="right" vertical="center" wrapText="1"/>
      <protection/>
    </xf>
    <xf numFmtId="3" fontId="64" fillId="35" borderId="29" xfId="0" applyNumberFormat="1" applyFont="1" applyFill="1" applyBorder="1" applyAlignment="1" applyProtection="1">
      <alignment horizontal="right" vertical="center" wrapText="1"/>
      <protection/>
    </xf>
    <xf numFmtId="3" fontId="64" fillId="35" borderId="30" xfId="0" applyNumberFormat="1" applyFont="1" applyFill="1" applyBorder="1" applyAlignment="1" applyProtection="1">
      <alignment horizontal="right" vertical="center" wrapText="1"/>
      <protection/>
    </xf>
    <xf numFmtId="3" fontId="64" fillId="35" borderId="12" xfId="0" applyNumberFormat="1" applyFont="1" applyFill="1" applyBorder="1" applyAlignment="1" applyProtection="1">
      <alignment horizontal="right" vertical="center" wrapText="1"/>
      <protection/>
    </xf>
    <xf numFmtId="3" fontId="64" fillId="35" borderId="29" xfId="0" applyNumberFormat="1" applyFont="1" applyFill="1" applyBorder="1" applyAlignment="1">
      <alignment horizontal="right" vertical="center" wrapText="1"/>
    </xf>
    <xf numFmtId="3" fontId="64" fillId="35" borderId="30" xfId="0" applyNumberFormat="1" applyFont="1" applyFill="1" applyBorder="1" applyAlignment="1">
      <alignment horizontal="right" vertical="center" wrapText="1"/>
    </xf>
    <xf numFmtId="3" fontId="64" fillId="35" borderId="12" xfId="0" applyNumberFormat="1" applyFont="1" applyFill="1" applyBorder="1" applyAlignment="1">
      <alignment horizontal="right" vertical="center" wrapText="1"/>
    </xf>
    <xf numFmtId="3" fontId="64" fillId="35" borderId="59" xfId="0" applyNumberFormat="1" applyFont="1" applyFill="1" applyBorder="1" applyAlignment="1">
      <alignment horizontal="right" vertical="center" wrapText="1"/>
    </xf>
    <xf numFmtId="3" fontId="64" fillId="35" borderId="60" xfId="0" applyNumberFormat="1" applyFont="1" applyFill="1" applyBorder="1" applyAlignment="1">
      <alignment horizontal="right" vertical="center" wrapText="1"/>
    </xf>
    <xf numFmtId="3" fontId="64" fillId="35" borderId="61" xfId="0" applyNumberFormat="1" applyFont="1" applyFill="1" applyBorder="1" applyAlignment="1">
      <alignment horizontal="right" vertical="center" wrapText="1"/>
    </xf>
    <xf numFmtId="0" fontId="67" fillId="6" borderId="62" xfId="0" applyFont="1" applyFill="1" applyBorder="1" applyAlignment="1">
      <alignment horizontal="center" vertical="center" wrapText="1"/>
    </xf>
    <xf numFmtId="0" fontId="67" fillId="6" borderId="63" xfId="0" applyFont="1" applyFill="1" applyBorder="1" applyAlignment="1">
      <alignment horizontal="center" vertical="center" wrapText="1"/>
    </xf>
    <xf numFmtId="0" fontId="67" fillId="6" borderId="64" xfId="0" applyFont="1" applyFill="1" applyBorder="1" applyAlignment="1">
      <alignment horizontal="center" vertical="center" wrapText="1"/>
    </xf>
    <xf numFmtId="3" fontId="13" fillId="0" borderId="21" xfId="0" applyNumberFormat="1" applyFont="1" applyBorder="1" applyAlignment="1" applyProtection="1">
      <alignment horizontal="right" vertical="center" wrapText="1"/>
      <protection locked="0"/>
    </xf>
    <xf numFmtId="3" fontId="13" fillId="0" borderId="56" xfId="0" applyNumberFormat="1" applyFont="1" applyBorder="1" applyAlignment="1" applyProtection="1">
      <alignment horizontal="right" vertical="center" wrapText="1"/>
      <protection locked="0"/>
    </xf>
    <xf numFmtId="3" fontId="13" fillId="0" borderId="22" xfId="0" applyNumberFormat="1" applyFont="1" applyBorder="1" applyAlignment="1" applyProtection="1">
      <alignment horizontal="right" vertical="center" wrapText="1"/>
      <protection locked="0"/>
    </xf>
    <xf numFmtId="3" fontId="13" fillId="0" borderId="19" xfId="0" applyNumberFormat="1" applyFont="1" applyBorder="1" applyAlignment="1" applyProtection="1">
      <alignment horizontal="right" vertical="center" wrapText="1"/>
      <protection locked="0"/>
    </xf>
    <xf numFmtId="3" fontId="13" fillId="0" borderId="14" xfId="0" applyNumberFormat="1" applyFont="1" applyBorder="1" applyAlignment="1" applyProtection="1">
      <alignment horizontal="right" vertical="center" wrapText="1"/>
      <protection locked="0"/>
    </xf>
    <xf numFmtId="3" fontId="13" fillId="0" borderId="15" xfId="0" applyNumberFormat="1" applyFont="1" applyBorder="1" applyAlignment="1" applyProtection="1">
      <alignment horizontal="right" vertical="center" wrapText="1"/>
      <protection locked="0"/>
    </xf>
    <xf numFmtId="3" fontId="13" fillId="0" borderId="29" xfId="0" applyNumberFormat="1" applyFont="1" applyBorder="1" applyAlignment="1" applyProtection="1">
      <alignment horizontal="right" vertical="center" wrapText="1"/>
      <protection locked="0"/>
    </xf>
    <xf numFmtId="3" fontId="13" fillId="0" borderId="30" xfId="0" applyNumberFormat="1" applyFont="1" applyBorder="1" applyAlignment="1" applyProtection="1">
      <alignment horizontal="right" vertical="center" wrapText="1"/>
      <protection locked="0"/>
    </xf>
    <xf numFmtId="3" fontId="13" fillId="0" borderId="12" xfId="0" applyNumberFormat="1" applyFont="1" applyBorder="1" applyAlignment="1" applyProtection="1">
      <alignment horizontal="right" vertical="center" wrapText="1"/>
      <protection locked="0"/>
    </xf>
    <xf numFmtId="0" fontId="64" fillId="35" borderId="21" xfId="0" applyFont="1" applyFill="1" applyBorder="1" applyAlignment="1">
      <alignment horizontal="center" vertical="center" wrapText="1"/>
    </xf>
    <xf numFmtId="0" fontId="64" fillId="35" borderId="56" xfId="0" applyFont="1" applyFill="1" applyBorder="1" applyAlignment="1">
      <alignment horizontal="center" vertical="center" wrapText="1"/>
    </xf>
    <xf numFmtId="0" fontId="64" fillId="35" borderId="22" xfId="0" applyFont="1" applyFill="1" applyBorder="1" applyAlignment="1">
      <alignment horizontal="center" vertical="center" wrapText="1"/>
    </xf>
    <xf numFmtId="0" fontId="64" fillId="35" borderId="19" xfId="0" applyFont="1" applyFill="1" applyBorder="1" applyAlignment="1">
      <alignment horizontal="center" vertical="center" wrapText="1"/>
    </xf>
    <xf numFmtId="0" fontId="64" fillId="35" borderId="14" xfId="0" applyFont="1" applyFill="1" applyBorder="1" applyAlignment="1">
      <alignment horizontal="center" vertical="center" wrapText="1"/>
    </xf>
    <xf numFmtId="0" fontId="64" fillId="35" borderId="15" xfId="0" applyFont="1" applyFill="1" applyBorder="1" applyAlignment="1">
      <alignment horizontal="center" vertical="center" wrapText="1"/>
    </xf>
    <xf numFmtId="3" fontId="64" fillId="35" borderId="21" xfId="0" applyNumberFormat="1" applyFont="1" applyFill="1" applyBorder="1" applyAlignment="1">
      <alignment horizontal="right" vertical="center" wrapText="1"/>
    </xf>
    <xf numFmtId="3" fontId="64" fillId="35" borderId="56" xfId="0" applyNumberFormat="1" applyFont="1" applyFill="1" applyBorder="1" applyAlignment="1">
      <alignment horizontal="right" vertical="center" wrapText="1"/>
    </xf>
    <xf numFmtId="3" fontId="64" fillId="35" borderId="22" xfId="0" applyNumberFormat="1" applyFont="1" applyFill="1" applyBorder="1" applyAlignment="1">
      <alignment horizontal="right" vertical="center" wrapText="1"/>
    </xf>
    <xf numFmtId="3" fontId="64" fillId="35" borderId="19" xfId="0" applyNumberFormat="1" applyFont="1" applyFill="1" applyBorder="1" applyAlignment="1">
      <alignment horizontal="right" vertical="center" wrapText="1"/>
    </xf>
    <xf numFmtId="3" fontId="64" fillId="35" borderId="14" xfId="0" applyNumberFormat="1" applyFont="1" applyFill="1" applyBorder="1" applyAlignment="1">
      <alignment horizontal="right" vertical="center" wrapText="1"/>
    </xf>
    <xf numFmtId="3" fontId="64" fillId="35" borderId="15" xfId="0" applyNumberFormat="1" applyFont="1" applyFill="1" applyBorder="1" applyAlignment="1">
      <alignment horizontal="right" vertical="center" wrapText="1"/>
    </xf>
    <xf numFmtId="3" fontId="84" fillId="35" borderId="65" xfId="0" applyNumberFormat="1" applyFont="1" applyFill="1" applyBorder="1" applyAlignment="1">
      <alignment horizontal="right" vertical="center" wrapText="1"/>
    </xf>
    <xf numFmtId="3" fontId="84" fillId="35" borderId="66" xfId="0" applyNumberFormat="1" applyFont="1" applyFill="1" applyBorder="1" applyAlignment="1">
      <alignment horizontal="right" vertical="center" wrapText="1"/>
    </xf>
    <xf numFmtId="0" fontId="85" fillId="0" borderId="0" xfId="0" applyFont="1" applyAlignment="1">
      <alignment horizontal="justify" vertical="center" wrapText="1"/>
    </xf>
    <xf numFmtId="0" fontId="86" fillId="0" borderId="0" xfId="0" applyFont="1" applyAlignment="1">
      <alignment vertical="center"/>
    </xf>
    <xf numFmtId="0" fontId="85" fillId="0" borderId="0" xfId="0" applyFont="1" applyAlignment="1">
      <alignment horizontal="left" vertical="center" wrapText="1"/>
    </xf>
    <xf numFmtId="0" fontId="73" fillId="35" borderId="67" xfId="0" applyFont="1" applyFill="1" applyBorder="1" applyAlignment="1">
      <alignment horizontal="center" vertical="center"/>
    </xf>
    <xf numFmtId="0" fontId="73" fillId="35" borderId="68" xfId="0" applyFont="1" applyFill="1" applyBorder="1" applyAlignment="1">
      <alignment horizontal="center" vertical="center"/>
    </xf>
    <xf numFmtId="0" fontId="8" fillId="0" borderId="0" xfId="0" applyFont="1" applyAlignment="1">
      <alignment horizontal="right" vertical="center" wrapText="1"/>
    </xf>
    <xf numFmtId="0" fontId="74" fillId="0" borderId="0" xfId="0" applyFont="1" applyAlignment="1">
      <alignment horizontal="right" vertical="center" wrapText="1"/>
    </xf>
    <xf numFmtId="0" fontId="65" fillId="6" borderId="18" xfId="0" applyFont="1" applyFill="1" applyBorder="1" applyAlignment="1" applyProtection="1">
      <alignment horizontal="center" vertical="center"/>
      <protection/>
    </xf>
    <xf numFmtId="0" fontId="65" fillId="6" borderId="44" xfId="0" applyFont="1" applyFill="1" applyBorder="1" applyAlignment="1" applyProtection="1">
      <alignment horizontal="center" vertical="center"/>
      <protection/>
    </xf>
    <xf numFmtId="0" fontId="0" fillId="35" borderId="18" xfId="0" applyFill="1" applyBorder="1" applyAlignment="1" applyProtection="1">
      <alignment horizontal="left" vertical="center"/>
      <protection/>
    </xf>
    <xf numFmtId="0" fontId="0" fillId="35" borderId="16" xfId="0" applyFill="1" applyBorder="1" applyAlignment="1" applyProtection="1">
      <alignment horizontal="left" vertical="center"/>
      <protection/>
    </xf>
    <xf numFmtId="0" fontId="0" fillId="35" borderId="44" xfId="0" applyFill="1" applyBorder="1" applyAlignment="1" applyProtection="1">
      <alignment horizontal="left" vertical="center"/>
      <protection/>
    </xf>
    <xf numFmtId="0" fontId="64" fillId="33" borderId="45" xfId="0" applyFont="1" applyFill="1" applyBorder="1" applyAlignment="1" applyProtection="1">
      <alignment horizontal="center" vertical="center" wrapText="1"/>
      <protection/>
    </xf>
    <xf numFmtId="0" fontId="64" fillId="33" borderId="46" xfId="0" applyFont="1" applyFill="1" applyBorder="1" applyAlignment="1" applyProtection="1">
      <alignment horizontal="center" vertical="center" wrapText="1"/>
      <protection/>
    </xf>
    <xf numFmtId="0" fontId="67" fillId="33" borderId="47" xfId="0" applyFont="1" applyFill="1" applyBorder="1" applyAlignment="1" applyProtection="1">
      <alignment horizontal="center" vertical="center" wrapText="1"/>
      <protection/>
    </xf>
    <xf numFmtId="0" fontId="67" fillId="33" borderId="48" xfId="0" applyFont="1" applyFill="1" applyBorder="1" applyAlignment="1" applyProtection="1">
      <alignment horizontal="center" vertical="center" wrapText="1"/>
      <protection/>
    </xf>
    <xf numFmtId="181" fontId="67" fillId="35" borderId="23" xfId="0" applyNumberFormat="1" applyFont="1" applyFill="1" applyBorder="1" applyAlignment="1" applyProtection="1">
      <alignment horizontal="center" vertical="center" wrapText="1"/>
      <protection/>
    </xf>
    <xf numFmtId="181" fontId="67" fillId="35" borderId="48" xfId="0" applyNumberFormat="1" applyFont="1" applyFill="1" applyBorder="1" applyAlignment="1" applyProtection="1">
      <alignment horizontal="center" vertical="center" wrapText="1"/>
      <protection/>
    </xf>
    <xf numFmtId="0" fontId="64" fillId="33" borderId="49" xfId="0" applyFont="1" applyFill="1" applyBorder="1" applyAlignment="1" applyProtection="1">
      <alignment horizontal="center" vertical="center" wrapText="1"/>
      <protection/>
    </xf>
    <xf numFmtId="0" fontId="64" fillId="33" borderId="50" xfId="0" applyFont="1" applyFill="1" applyBorder="1" applyAlignment="1" applyProtection="1">
      <alignment horizontal="center" vertical="center" wrapText="1"/>
      <protection/>
    </xf>
    <xf numFmtId="0" fontId="64" fillId="33" borderId="51" xfId="0" applyFont="1" applyFill="1" applyBorder="1" applyAlignment="1" applyProtection="1">
      <alignment horizontal="center" vertical="center" wrapText="1"/>
      <protection/>
    </xf>
    <xf numFmtId="0" fontId="64" fillId="33" borderId="52" xfId="0" applyFont="1" applyFill="1" applyBorder="1" applyAlignment="1" applyProtection="1">
      <alignment horizontal="center" vertical="center" wrapText="1"/>
      <protection/>
    </xf>
    <xf numFmtId="0" fontId="64" fillId="33" borderId="53" xfId="0" applyFont="1" applyFill="1" applyBorder="1" applyAlignment="1" applyProtection="1">
      <alignment horizontal="center" vertical="center" wrapText="1"/>
      <protection/>
    </xf>
    <xf numFmtId="0" fontId="64" fillId="33" borderId="54" xfId="0" applyFont="1" applyFill="1" applyBorder="1" applyAlignment="1" applyProtection="1">
      <alignment horizontal="center" vertical="center" wrapText="1"/>
      <protection/>
    </xf>
    <xf numFmtId="0" fontId="67" fillId="6" borderId="51" xfId="0" applyFont="1" applyFill="1" applyBorder="1" applyAlignment="1" applyProtection="1">
      <alignment horizontal="center" vertical="center" wrapText="1"/>
      <protection/>
    </xf>
    <xf numFmtId="0" fontId="67" fillId="6" borderId="0" xfId="0" applyFont="1" applyFill="1" applyBorder="1" applyAlignment="1" applyProtection="1">
      <alignment horizontal="center" vertical="center" wrapText="1"/>
      <protection/>
    </xf>
    <xf numFmtId="0" fontId="67" fillId="6" borderId="53" xfId="0" applyFont="1" applyFill="1" applyBorder="1" applyAlignment="1" applyProtection="1">
      <alignment horizontal="center" vertical="center" wrapText="1"/>
      <protection/>
    </xf>
    <xf numFmtId="0" fontId="67" fillId="6" borderId="55" xfId="0" applyFont="1" applyFill="1" applyBorder="1" applyAlignment="1" applyProtection="1">
      <alignment horizontal="center" vertical="center" wrapText="1"/>
      <protection/>
    </xf>
    <xf numFmtId="0" fontId="67" fillId="35" borderId="69" xfId="0" applyFont="1" applyFill="1" applyBorder="1" applyAlignment="1" applyProtection="1">
      <alignment horizontal="center" vertical="center" wrapText="1"/>
      <protection/>
    </xf>
    <xf numFmtId="0" fontId="67" fillId="35" borderId="70" xfId="0" applyFont="1" applyFill="1" applyBorder="1" applyAlignment="1" applyProtection="1">
      <alignment horizontal="center" vertical="center" wrapText="1"/>
      <protection/>
    </xf>
    <xf numFmtId="0" fontId="67" fillId="35" borderId="71" xfId="0" applyFont="1" applyFill="1" applyBorder="1" applyAlignment="1" applyProtection="1">
      <alignment horizontal="center" vertical="center" wrapText="1"/>
      <protection/>
    </xf>
    <xf numFmtId="0" fontId="67" fillId="35" borderId="72" xfId="0" applyFont="1" applyFill="1" applyBorder="1" applyAlignment="1" applyProtection="1">
      <alignment horizontal="center" vertical="center" wrapText="1"/>
      <protection/>
    </xf>
    <xf numFmtId="0" fontId="67" fillId="35" borderId="73" xfId="0" applyFont="1" applyFill="1" applyBorder="1" applyAlignment="1" applyProtection="1">
      <alignment horizontal="center" vertical="center" wrapText="1"/>
      <protection/>
    </xf>
    <xf numFmtId="0" fontId="67" fillId="35" borderId="74" xfId="0" applyFont="1" applyFill="1" applyBorder="1" applyAlignment="1" applyProtection="1">
      <alignment horizontal="center" vertical="center" wrapText="1"/>
      <protection/>
    </xf>
    <xf numFmtId="0" fontId="67" fillId="0" borderId="22" xfId="0" applyFont="1" applyBorder="1" applyAlignment="1">
      <alignment horizontal="center" wrapText="1"/>
    </xf>
    <xf numFmtId="0" fontId="64" fillId="33" borderId="18" xfId="0" applyFont="1" applyFill="1" applyBorder="1" applyAlignment="1" applyProtection="1">
      <alignment horizontal="center" vertical="center" wrapText="1"/>
      <protection/>
    </xf>
    <xf numFmtId="0" fontId="64" fillId="33" borderId="44" xfId="0" applyFont="1" applyFill="1" applyBorder="1" applyAlignment="1" applyProtection="1">
      <alignment horizontal="center" vertical="center" wrapText="1"/>
      <protection/>
    </xf>
    <xf numFmtId="0" fontId="67" fillId="6" borderId="62" xfId="0" applyFont="1" applyFill="1" applyBorder="1" applyAlignment="1" applyProtection="1">
      <alignment horizontal="center" vertical="center" wrapText="1"/>
      <protection/>
    </xf>
    <xf numFmtId="0" fontId="67" fillId="6" borderId="63" xfId="0" applyFont="1" applyFill="1" applyBorder="1" applyAlignment="1" applyProtection="1">
      <alignment horizontal="center" vertical="center" wrapText="1"/>
      <protection/>
    </xf>
    <xf numFmtId="0" fontId="67" fillId="6" borderId="64" xfId="0" applyFont="1" applyFill="1" applyBorder="1" applyAlignment="1" applyProtection="1">
      <alignment horizontal="center" vertical="center" wrapText="1"/>
      <protection/>
    </xf>
    <xf numFmtId="0" fontId="67" fillId="35" borderId="75" xfId="0" applyFont="1" applyFill="1" applyBorder="1" applyAlignment="1" applyProtection="1">
      <alignment horizontal="center" vertical="center" shrinkToFit="1"/>
      <protection/>
    </xf>
    <xf numFmtId="0" fontId="67" fillId="35" borderId="19" xfId="0" applyFont="1" applyFill="1" applyBorder="1" applyAlignment="1" applyProtection="1">
      <alignment horizontal="center" vertical="center" shrinkToFit="1"/>
      <protection/>
    </xf>
    <xf numFmtId="0" fontId="67" fillId="35" borderId="76" xfId="0" applyFont="1" applyFill="1" applyBorder="1" applyAlignment="1" applyProtection="1">
      <alignment horizontal="center" vertical="center" shrinkToFit="1"/>
      <protection/>
    </xf>
    <xf numFmtId="3" fontId="64" fillId="0" borderId="29" xfId="0" applyNumberFormat="1" applyFont="1" applyBorder="1" applyAlignment="1" applyProtection="1">
      <alignment horizontal="right" vertical="center" wrapText="1"/>
      <protection locked="0"/>
    </xf>
    <xf numFmtId="3" fontId="64" fillId="0" borderId="30" xfId="0" applyNumberFormat="1" applyFont="1" applyBorder="1" applyAlignment="1" applyProtection="1">
      <alignment horizontal="right" vertical="center" wrapText="1"/>
      <protection locked="0"/>
    </xf>
    <xf numFmtId="3" fontId="64" fillId="0" borderId="12" xfId="0" applyNumberFormat="1" applyFont="1" applyBorder="1" applyAlignment="1" applyProtection="1">
      <alignment horizontal="right" vertical="center" wrapText="1"/>
      <protection locked="0"/>
    </xf>
    <xf numFmtId="3" fontId="84" fillId="35" borderId="77" xfId="0" applyNumberFormat="1" applyFont="1" applyFill="1" applyBorder="1" applyAlignment="1">
      <alignment horizontal="right" vertical="center" wrapText="1"/>
    </xf>
    <xf numFmtId="0" fontId="72" fillId="0" borderId="0" xfId="0" applyFont="1" applyBorder="1" applyAlignment="1" applyProtection="1">
      <alignment horizontal="justify" vertical="center" wrapText="1"/>
      <protection/>
    </xf>
    <xf numFmtId="0" fontId="73" fillId="0" borderId="0" xfId="0" applyFont="1" applyBorder="1" applyAlignment="1" applyProtection="1">
      <alignment vertical="center"/>
      <protection/>
    </xf>
    <xf numFmtId="0" fontId="72" fillId="0" borderId="78" xfId="0" applyFont="1" applyBorder="1" applyAlignment="1" applyProtection="1">
      <alignment horizontal="center" vertical="center" wrapText="1"/>
      <protection/>
    </xf>
    <xf numFmtId="0" fontId="72" fillId="0" borderId="79" xfId="0" applyFont="1" applyBorder="1" applyAlignment="1" applyProtection="1">
      <alignment horizontal="center" vertical="center" wrapText="1"/>
      <protection/>
    </xf>
    <xf numFmtId="0" fontId="72" fillId="0" borderId="0" xfId="0" applyFont="1" applyBorder="1" applyAlignment="1" applyProtection="1">
      <alignment horizontal="center" vertical="center" wrapText="1"/>
      <protection/>
    </xf>
    <xf numFmtId="0" fontId="72" fillId="0" borderId="0" xfId="0" applyFont="1" applyBorder="1" applyAlignment="1" applyProtection="1">
      <alignment horizontal="center" vertical="center" shrinkToFit="1"/>
      <protection/>
    </xf>
    <xf numFmtId="3" fontId="14" fillId="0" borderId="67" xfId="0" applyNumberFormat="1" applyFont="1" applyBorder="1" applyAlignment="1" applyProtection="1">
      <alignment horizontal="right" vertical="center"/>
      <protection locked="0"/>
    </xf>
    <xf numFmtId="3" fontId="14" fillId="0" borderId="68" xfId="0" applyNumberFormat="1" applyFont="1" applyBorder="1" applyAlignment="1" applyProtection="1">
      <alignment horizontal="right" vertical="center"/>
      <protection locked="0"/>
    </xf>
    <xf numFmtId="0" fontId="14" fillId="0" borderId="67" xfId="0" applyFont="1" applyBorder="1" applyAlignment="1" applyProtection="1">
      <alignment horizontal="right" vertical="center"/>
      <protection locked="0"/>
    </xf>
    <xf numFmtId="0" fontId="14" fillId="0" borderId="68" xfId="0" applyFont="1" applyBorder="1" applyAlignment="1" applyProtection="1">
      <alignment horizontal="right" vertical="center"/>
      <protection locked="0"/>
    </xf>
    <xf numFmtId="0" fontId="73" fillId="0" borderId="0" xfId="0" applyFont="1" applyBorder="1" applyAlignment="1" applyProtection="1">
      <alignment horizontal="center" vertical="center"/>
      <protection/>
    </xf>
    <xf numFmtId="3" fontId="73" fillId="0" borderId="0" xfId="0" applyNumberFormat="1" applyFont="1" applyBorder="1" applyAlignment="1" applyProtection="1">
      <alignment horizontal="center" vertical="center"/>
      <protection/>
    </xf>
    <xf numFmtId="0" fontId="7" fillId="0" borderId="78" xfId="0" applyFont="1" applyBorder="1" applyAlignment="1" applyProtection="1">
      <alignment horizontal="center" vertical="center" wrapText="1"/>
      <protection/>
    </xf>
    <xf numFmtId="0" fontId="7" fillId="0" borderId="79" xfId="0" applyFont="1" applyBorder="1" applyAlignment="1" applyProtection="1">
      <alignment horizontal="center" vertical="center" wrapText="1"/>
      <protection/>
    </xf>
    <xf numFmtId="0" fontId="87" fillId="0" borderId="0" xfId="0" applyFont="1" applyBorder="1" applyAlignment="1" applyProtection="1">
      <alignment horizontal="left" vertical="center" wrapText="1"/>
      <protection/>
    </xf>
    <xf numFmtId="0" fontId="55" fillId="0" borderId="18" xfId="0" applyFont="1" applyBorder="1" applyAlignment="1" applyProtection="1">
      <alignment horizontal="left" vertical="center"/>
      <protection locked="0"/>
    </xf>
    <xf numFmtId="0" fontId="55" fillId="0" borderId="16" xfId="0" applyFont="1" applyBorder="1" applyAlignment="1" applyProtection="1">
      <alignment horizontal="left" vertical="center"/>
      <protection locked="0"/>
    </xf>
    <xf numFmtId="0" fontId="55" fillId="0" borderId="44" xfId="0" applyFont="1" applyBorder="1" applyAlignment="1" applyProtection="1">
      <alignment horizontal="left" vertical="center"/>
      <protection locked="0"/>
    </xf>
    <xf numFmtId="181" fontId="83" fillId="34" borderId="23" xfId="0" applyNumberFormat="1" applyFont="1" applyFill="1" applyBorder="1" applyAlignment="1" applyProtection="1">
      <alignment horizontal="center" vertical="center" shrinkToFit="1"/>
      <protection locked="0"/>
    </xf>
    <xf numFmtId="181" fontId="83" fillId="34" borderId="48" xfId="0" applyNumberFormat="1" applyFont="1" applyFill="1" applyBorder="1" applyAlignment="1" applyProtection="1">
      <alignment horizontal="center" vertical="center" shrinkToFit="1"/>
      <protection locked="0"/>
    </xf>
    <xf numFmtId="0" fontId="83" fillId="0" borderId="69" xfId="0" applyFont="1" applyBorder="1" applyAlignment="1" applyProtection="1">
      <alignment horizontal="center" vertical="center" wrapText="1"/>
      <protection locked="0"/>
    </xf>
    <xf numFmtId="0" fontId="83" fillId="0" borderId="70" xfId="0" applyFont="1" applyBorder="1" applyAlignment="1" applyProtection="1">
      <alignment horizontal="center" vertical="center" wrapText="1"/>
      <protection locked="0"/>
    </xf>
    <xf numFmtId="0" fontId="83" fillId="0" borderId="71" xfId="0" applyFont="1" applyBorder="1" applyAlignment="1" applyProtection="1">
      <alignment horizontal="center" vertical="center" wrapText="1"/>
      <protection locked="0"/>
    </xf>
    <xf numFmtId="0" fontId="83" fillId="0" borderId="72" xfId="0" applyFont="1" applyBorder="1" applyAlignment="1" applyProtection="1">
      <alignment horizontal="center" vertical="center" wrapText="1"/>
      <protection locked="0"/>
    </xf>
    <xf numFmtId="0" fontId="83" fillId="0" borderId="73" xfId="0" applyFont="1" applyBorder="1" applyAlignment="1" applyProtection="1">
      <alignment horizontal="center" vertical="center" wrapText="1"/>
      <protection locked="0"/>
    </xf>
    <xf numFmtId="0" fontId="83" fillId="0" borderId="74" xfId="0" applyFont="1" applyBorder="1" applyAlignment="1" applyProtection="1">
      <alignment horizontal="center" vertical="center" wrapText="1"/>
      <protection locked="0"/>
    </xf>
    <xf numFmtId="0" fontId="67" fillId="33" borderId="21" xfId="0" applyFont="1" applyFill="1" applyBorder="1" applyAlignment="1">
      <alignment horizontal="center" vertical="top" wrapText="1"/>
    </xf>
    <xf numFmtId="0" fontId="67" fillId="33" borderId="22" xfId="0" applyFont="1" applyFill="1" applyBorder="1" applyAlignment="1">
      <alignment horizontal="center" vertical="top" wrapText="1"/>
    </xf>
    <xf numFmtId="0" fontId="67" fillId="33" borderId="14" xfId="0" applyFont="1" applyFill="1" applyBorder="1" applyAlignment="1">
      <alignment horizontal="center" vertical="top" wrapText="1"/>
    </xf>
    <xf numFmtId="181" fontId="67" fillId="34" borderId="0" xfId="0" applyNumberFormat="1" applyFont="1" applyFill="1" applyBorder="1" applyAlignment="1" applyProtection="1">
      <alignment horizontal="center" vertical="center" shrinkToFit="1"/>
      <protection locked="0"/>
    </xf>
    <xf numFmtId="3" fontId="64" fillId="35" borderId="80" xfId="0" applyNumberFormat="1" applyFont="1" applyFill="1" applyBorder="1" applyAlignment="1">
      <alignment horizontal="right" vertical="center" wrapText="1"/>
    </xf>
    <xf numFmtId="3" fontId="64" fillId="35" borderId="11" xfId="0" applyNumberFormat="1" applyFont="1" applyFill="1" applyBorder="1" applyAlignment="1">
      <alignment horizontal="right" vertical="center" wrapText="1"/>
    </xf>
    <xf numFmtId="3" fontId="64" fillId="35" borderId="13" xfId="0" applyNumberFormat="1" applyFont="1" applyFill="1" applyBorder="1" applyAlignment="1">
      <alignment horizontal="right" vertical="center" wrapText="1"/>
    </xf>
    <xf numFmtId="0" fontId="83" fillId="0" borderId="75" xfId="0" applyFont="1" applyBorder="1" applyAlignment="1" applyProtection="1">
      <alignment horizontal="center" vertical="center" wrapText="1"/>
      <protection locked="0"/>
    </xf>
    <xf numFmtId="0" fontId="83" fillId="0" borderId="19" xfId="0" applyFont="1" applyBorder="1" applyAlignment="1" applyProtection="1">
      <alignment horizontal="center" vertical="center" wrapText="1"/>
      <protection locked="0"/>
    </xf>
    <xf numFmtId="0" fontId="83" fillId="0" borderId="76" xfId="0" applyFont="1" applyBorder="1" applyAlignment="1" applyProtection="1">
      <alignment horizontal="center" vertical="center" wrapText="1"/>
      <protection locked="0"/>
    </xf>
    <xf numFmtId="181" fontId="67" fillId="34" borderId="22" xfId="0" applyNumberFormat="1" applyFont="1" applyFill="1" applyBorder="1" applyAlignment="1" applyProtection="1">
      <alignment horizontal="center" vertical="center" shrinkToFit="1"/>
      <protection locked="0"/>
    </xf>
    <xf numFmtId="3" fontId="64" fillId="35" borderId="81" xfId="0" applyNumberFormat="1" applyFont="1" applyFill="1" applyBorder="1" applyAlignment="1">
      <alignment horizontal="right" vertical="center" wrapText="1"/>
    </xf>
    <xf numFmtId="3" fontId="64" fillId="35" borderId="33" xfId="0" applyNumberFormat="1" applyFont="1" applyFill="1" applyBorder="1" applyAlignment="1">
      <alignment horizontal="right" vertical="center" wrapText="1"/>
    </xf>
    <xf numFmtId="3" fontId="64" fillId="35" borderId="82" xfId="0" applyNumberFormat="1" applyFont="1" applyFill="1" applyBorder="1" applyAlignment="1">
      <alignment horizontal="right" vertical="center" wrapText="1"/>
    </xf>
    <xf numFmtId="3" fontId="78" fillId="0" borderId="21" xfId="0" applyNumberFormat="1" applyFont="1" applyBorder="1" applyAlignment="1" applyProtection="1">
      <alignment horizontal="right" vertical="center" wrapText="1"/>
      <protection locked="0"/>
    </xf>
    <xf numFmtId="3" fontId="78" fillId="0" borderId="56" xfId="0" applyNumberFormat="1" applyFont="1" applyBorder="1" applyAlignment="1" applyProtection="1">
      <alignment horizontal="right" vertical="center" wrapText="1"/>
      <protection locked="0"/>
    </xf>
    <xf numFmtId="3" fontId="78" fillId="0" borderId="22" xfId="0" applyNumberFormat="1" applyFont="1" applyBorder="1" applyAlignment="1" applyProtection="1">
      <alignment horizontal="right" vertical="center" wrapText="1"/>
      <protection locked="0"/>
    </xf>
    <xf numFmtId="3" fontId="78" fillId="0" borderId="19" xfId="0" applyNumberFormat="1" applyFont="1" applyBorder="1" applyAlignment="1" applyProtection="1">
      <alignment horizontal="right" vertical="center" wrapText="1"/>
      <protection locked="0"/>
    </xf>
    <xf numFmtId="3" fontId="78" fillId="0" borderId="14" xfId="0" applyNumberFormat="1" applyFont="1" applyBorder="1" applyAlignment="1" applyProtection="1">
      <alignment horizontal="right" vertical="center" wrapText="1"/>
      <protection locked="0"/>
    </xf>
    <xf numFmtId="3" fontId="78" fillId="0" borderId="15" xfId="0" applyNumberFormat="1" applyFont="1" applyBorder="1" applyAlignment="1" applyProtection="1">
      <alignment horizontal="right" vertical="center" wrapText="1"/>
      <protection locked="0"/>
    </xf>
    <xf numFmtId="3" fontId="78" fillId="0" borderId="29" xfId="0" applyNumberFormat="1" applyFont="1" applyBorder="1" applyAlignment="1" applyProtection="1">
      <alignment horizontal="right" vertical="center" wrapText="1"/>
      <protection locked="0"/>
    </xf>
    <xf numFmtId="3" fontId="78" fillId="0" borderId="30" xfId="0" applyNumberFormat="1" applyFont="1" applyBorder="1" applyAlignment="1" applyProtection="1">
      <alignment horizontal="right" vertical="center" wrapText="1"/>
      <protection locked="0"/>
    </xf>
    <xf numFmtId="3" fontId="78" fillId="0" borderId="12" xfId="0" applyNumberFormat="1" applyFont="1" applyBorder="1" applyAlignment="1" applyProtection="1">
      <alignment horizontal="right" vertical="center" wrapText="1"/>
      <protection locked="0"/>
    </xf>
    <xf numFmtId="3" fontId="84" fillId="12" borderId="83" xfId="0" applyNumberFormat="1" applyFont="1" applyFill="1" applyBorder="1" applyAlignment="1">
      <alignment horizontal="right" vertical="center" wrapText="1"/>
    </xf>
    <xf numFmtId="3" fontId="84" fillId="12" borderId="84" xfId="0" applyNumberFormat="1" applyFont="1" applyFill="1" applyBorder="1" applyAlignment="1">
      <alignment horizontal="right" vertical="center" wrapText="1"/>
    </xf>
    <xf numFmtId="3" fontId="84" fillId="12" borderId="85" xfId="0" applyNumberFormat="1" applyFont="1" applyFill="1" applyBorder="1" applyAlignment="1">
      <alignment horizontal="right" vertical="center" wrapText="1"/>
    </xf>
    <xf numFmtId="3" fontId="84" fillId="37" borderId="86" xfId="0" applyNumberFormat="1" applyFont="1" applyFill="1" applyBorder="1" applyAlignment="1">
      <alignment horizontal="right" vertical="center" wrapText="1"/>
    </xf>
    <xf numFmtId="3" fontId="84" fillId="37" borderId="87" xfId="0" applyNumberFormat="1" applyFont="1" applyFill="1" applyBorder="1" applyAlignment="1">
      <alignment horizontal="right" vertical="center" wrapText="1"/>
    </xf>
    <xf numFmtId="3" fontId="84" fillId="37" borderId="88" xfId="0" applyNumberFormat="1" applyFont="1" applyFill="1" applyBorder="1" applyAlignment="1">
      <alignment horizontal="right" vertical="center" wrapText="1"/>
    </xf>
    <xf numFmtId="3" fontId="79" fillId="0" borderId="67" xfId="0" applyNumberFormat="1" applyFont="1" applyBorder="1" applyAlignment="1" applyProtection="1">
      <alignment horizontal="center" vertical="center"/>
      <protection locked="0"/>
    </xf>
    <xf numFmtId="3" fontId="79" fillId="0" borderId="68" xfId="0" applyNumberFormat="1" applyFont="1" applyBorder="1" applyAlignment="1" applyProtection="1">
      <alignment horizontal="center" vertical="center"/>
      <protection locked="0"/>
    </xf>
    <xf numFmtId="3" fontId="64" fillId="35" borderId="89" xfId="0" applyNumberFormat="1" applyFont="1" applyFill="1" applyBorder="1" applyAlignment="1">
      <alignment horizontal="right" vertical="center" wrapText="1"/>
    </xf>
    <xf numFmtId="3" fontId="64" fillId="35" borderId="37" xfId="0" applyNumberFormat="1" applyFont="1" applyFill="1" applyBorder="1" applyAlignment="1">
      <alignment horizontal="right" vertical="center" wrapText="1"/>
    </xf>
    <xf numFmtId="3" fontId="64" fillId="35" borderId="38" xfId="0" applyNumberFormat="1" applyFont="1" applyFill="1" applyBorder="1" applyAlignment="1">
      <alignment horizontal="right" vertical="center" wrapText="1"/>
    </xf>
    <xf numFmtId="3" fontId="84" fillId="35" borderId="39" xfId="0" applyNumberFormat="1" applyFont="1" applyFill="1" applyBorder="1" applyAlignment="1">
      <alignment horizontal="right" vertical="center" wrapText="1"/>
    </xf>
    <xf numFmtId="3" fontId="84" fillId="35" borderId="33" xfId="0" applyNumberFormat="1" applyFont="1" applyFill="1" applyBorder="1" applyAlignment="1">
      <alignment horizontal="right" vertical="center" wrapText="1"/>
    </xf>
    <xf numFmtId="3" fontId="84" fillId="35" borderId="90" xfId="0" applyNumberFormat="1" applyFont="1" applyFill="1" applyBorder="1" applyAlignment="1">
      <alignment horizontal="right" vertical="center" wrapText="1"/>
    </xf>
    <xf numFmtId="3" fontId="64" fillId="35" borderId="91" xfId="0" applyNumberFormat="1" applyFont="1" applyFill="1" applyBorder="1" applyAlignment="1">
      <alignment horizontal="right" vertical="center" wrapText="1"/>
    </xf>
    <xf numFmtId="3" fontId="64" fillId="35" borderId="92" xfId="0" applyNumberFormat="1" applyFont="1" applyFill="1" applyBorder="1" applyAlignment="1">
      <alignment horizontal="right" vertical="center" wrapText="1"/>
    </xf>
    <xf numFmtId="3" fontId="64" fillId="35" borderId="93" xfId="0" applyNumberFormat="1" applyFont="1" applyFill="1" applyBorder="1" applyAlignment="1">
      <alignment horizontal="right" vertical="center" wrapText="1"/>
    </xf>
    <xf numFmtId="0" fontId="64" fillId="33" borderId="94" xfId="0" applyFont="1" applyFill="1" applyBorder="1" applyAlignment="1">
      <alignment horizontal="center" vertical="top" wrapText="1"/>
    </xf>
    <xf numFmtId="0" fontId="64" fillId="33" borderId="95" xfId="0" applyFont="1" applyFill="1" applyBorder="1" applyAlignment="1">
      <alignment horizontal="center" vertical="top" wrapText="1"/>
    </xf>
    <xf numFmtId="0" fontId="64" fillId="33" borderId="33" xfId="0" applyFont="1" applyFill="1" applyBorder="1" applyAlignment="1">
      <alignment horizontal="center" vertical="top" wrapText="1"/>
    </xf>
    <xf numFmtId="0" fontId="64" fillId="33" borderId="72" xfId="0" applyFont="1" applyFill="1" applyBorder="1" applyAlignment="1">
      <alignment horizontal="center" vertical="top" wrapText="1"/>
    </xf>
    <xf numFmtId="3" fontId="84" fillId="35" borderId="96" xfId="0" applyNumberFormat="1" applyFont="1" applyFill="1" applyBorder="1" applyAlignment="1">
      <alignment horizontal="right" vertical="center" wrapText="1"/>
    </xf>
    <xf numFmtId="3" fontId="84" fillId="35" borderId="37" xfId="0" applyNumberFormat="1" applyFont="1" applyFill="1" applyBorder="1" applyAlignment="1">
      <alignment horizontal="right" vertical="center" wrapText="1"/>
    </xf>
    <xf numFmtId="3" fontId="84" fillId="35" borderId="97" xfId="0" applyNumberFormat="1" applyFont="1" applyFill="1" applyBorder="1" applyAlignment="1">
      <alignment horizontal="right" vertical="center" wrapText="1"/>
    </xf>
    <xf numFmtId="3" fontId="84" fillId="35" borderId="98" xfId="0" applyNumberFormat="1" applyFont="1" applyFill="1" applyBorder="1" applyAlignment="1">
      <alignment horizontal="right" vertical="center" wrapText="1"/>
    </xf>
    <xf numFmtId="3" fontId="84" fillId="35" borderId="99" xfId="0" applyNumberFormat="1" applyFont="1" applyFill="1" applyBorder="1" applyAlignment="1">
      <alignment horizontal="right" vertical="center" wrapText="1"/>
    </xf>
    <xf numFmtId="3" fontId="84" fillId="35" borderId="100" xfId="0" applyNumberFormat="1" applyFont="1" applyFill="1" applyBorder="1" applyAlignment="1">
      <alignment horizontal="right" vertical="center" wrapText="1"/>
    </xf>
    <xf numFmtId="3" fontId="79" fillId="0" borderId="67" xfId="0" applyNumberFormat="1" applyFont="1" applyBorder="1" applyAlignment="1" applyProtection="1">
      <alignment horizontal="right" vertical="center"/>
      <protection locked="0"/>
    </xf>
    <xf numFmtId="3" fontId="79" fillId="0" borderId="68" xfId="0" applyNumberFormat="1" applyFont="1" applyBorder="1" applyAlignment="1" applyProtection="1">
      <alignment horizontal="right" vertical="center"/>
      <protection locked="0"/>
    </xf>
    <xf numFmtId="0" fontId="79" fillId="0" borderId="67" xfId="0" applyFont="1" applyBorder="1" applyAlignment="1" applyProtection="1">
      <alignment horizontal="right" vertical="center"/>
      <protection locked="0"/>
    </xf>
    <xf numFmtId="0" fontId="79" fillId="0" borderId="68" xfId="0" applyFont="1" applyBorder="1" applyAlignment="1" applyProtection="1">
      <alignment horizontal="right" vertical="center"/>
      <protection locked="0"/>
    </xf>
    <xf numFmtId="0" fontId="81" fillId="0" borderId="33" xfId="0" applyFont="1" applyBorder="1" applyAlignment="1" applyProtection="1">
      <alignment horizontal="center" vertical="center" wrapText="1" shrinkToFit="1"/>
      <protection/>
    </xf>
    <xf numFmtId="0" fontId="79" fillId="0" borderId="0" xfId="0" applyFont="1" applyBorder="1" applyAlignment="1" applyProtection="1">
      <alignment horizontal="left" vertical="center"/>
      <protection/>
    </xf>
    <xf numFmtId="3" fontId="64" fillId="34" borderId="81" xfId="0" applyNumberFormat="1" applyFont="1" applyFill="1" applyBorder="1" applyAlignment="1" applyProtection="1">
      <alignment horizontal="right" vertical="center" wrapText="1"/>
      <protection locked="0"/>
    </xf>
    <xf numFmtId="3" fontId="64" fillId="34" borderId="91" xfId="0" applyNumberFormat="1" applyFont="1" applyFill="1" applyBorder="1" applyAlignment="1" applyProtection="1">
      <alignment horizontal="right" vertical="center" wrapText="1"/>
      <protection locked="0"/>
    </xf>
    <xf numFmtId="3" fontId="64" fillId="34" borderId="33" xfId="0" applyNumberFormat="1" applyFont="1" applyFill="1" applyBorder="1" applyAlignment="1" applyProtection="1">
      <alignment horizontal="right" vertical="center" wrapText="1"/>
      <protection locked="0"/>
    </xf>
    <xf numFmtId="3" fontId="64" fillId="34" borderId="92" xfId="0" applyNumberFormat="1" applyFont="1" applyFill="1" applyBorder="1" applyAlignment="1" applyProtection="1">
      <alignment horizontal="right" vertical="center" wrapText="1"/>
      <protection locked="0"/>
    </xf>
    <xf numFmtId="3" fontId="64" fillId="34" borderId="82" xfId="0" applyNumberFormat="1" applyFont="1" applyFill="1" applyBorder="1" applyAlignment="1" applyProtection="1">
      <alignment horizontal="right" vertical="center" wrapText="1"/>
      <protection locked="0"/>
    </xf>
    <xf numFmtId="3" fontId="64" fillId="34" borderId="93" xfId="0" applyNumberFormat="1" applyFont="1" applyFill="1" applyBorder="1" applyAlignment="1" applyProtection="1">
      <alignment horizontal="right" vertical="center" wrapText="1"/>
      <protection locked="0"/>
    </xf>
    <xf numFmtId="3" fontId="64" fillId="34" borderId="41" xfId="0" applyNumberFormat="1" applyFont="1" applyFill="1" applyBorder="1" applyAlignment="1" applyProtection="1">
      <alignment horizontal="right" vertical="center" wrapText="1"/>
      <protection locked="0"/>
    </xf>
    <xf numFmtId="3" fontId="64" fillId="34" borderId="101" xfId="0" applyNumberFormat="1" applyFont="1" applyFill="1" applyBorder="1" applyAlignment="1" applyProtection="1">
      <alignment horizontal="right" vertical="center" wrapText="1"/>
      <protection locked="0"/>
    </xf>
    <xf numFmtId="0" fontId="73" fillId="0" borderId="39" xfId="0" applyFont="1" applyBorder="1" applyAlignment="1" applyProtection="1">
      <alignment horizontal="left" vertical="top"/>
      <protection locked="0"/>
    </xf>
    <xf numFmtId="0" fontId="73" fillId="0" borderId="20" xfId="0" applyFont="1" applyBorder="1" applyAlignment="1" applyProtection="1">
      <alignment horizontal="left" vertical="top"/>
      <protection locked="0"/>
    </xf>
    <xf numFmtId="0" fontId="73" fillId="0" borderId="40" xfId="0" applyFont="1" applyBorder="1" applyAlignment="1" applyProtection="1">
      <alignment horizontal="left" vertical="top"/>
      <protection locked="0"/>
    </xf>
    <xf numFmtId="0" fontId="73" fillId="0" borderId="33" xfId="0" applyFont="1" applyBorder="1" applyAlignment="1" applyProtection="1">
      <alignment horizontal="left" vertical="top"/>
      <protection locked="0"/>
    </xf>
    <xf numFmtId="0" fontId="73" fillId="0" borderId="0" xfId="0" applyFont="1" applyBorder="1" applyAlignment="1" applyProtection="1">
      <alignment horizontal="left" vertical="top"/>
      <protection locked="0"/>
    </xf>
    <xf numFmtId="0" fontId="73" fillId="0" borderId="72" xfId="0" applyFont="1" applyBorder="1" applyAlignment="1" applyProtection="1">
      <alignment horizontal="left" vertical="top"/>
      <protection locked="0"/>
    </xf>
    <xf numFmtId="0" fontId="73" fillId="0" borderId="41" xfId="0" applyFont="1" applyBorder="1" applyAlignment="1" applyProtection="1">
      <alignment horizontal="left" vertical="top"/>
      <protection locked="0"/>
    </xf>
    <xf numFmtId="0" fontId="73" fillId="0" borderId="42" xfId="0" applyFont="1" applyBorder="1" applyAlignment="1" applyProtection="1">
      <alignment horizontal="left" vertical="top"/>
      <protection locked="0"/>
    </xf>
    <xf numFmtId="0" fontId="73" fillId="0" borderId="43" xfId="0" applyFont="1" applyBorder="1" applyAlignment="1" applyProtection="1">
      <alignment horizontal="left" vertical="top"/>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14</xdr:row>
      <xdr:rowOff>76200</xdr:rowOff>
    </xdr:from>
    <xdr:to>
      <xdr:col>1</xdr:col>
      <xdr:colOff>0</xdr:colOff>
      <xdr:row>16</xdr:row>
      <xdr:rowOff>161925</xdr:rowOff>
    </xdr:to>
    <xdr:sp>
      <xdr:nvSpPr>
        <xdr:cNvPr id="1" name="正方形/長方形 1"/>
        <xdr:cNvSpPr>
          <a:spLocks/>
        </xdr:cNvSpPr>
      </xdr:nvSpPr>
      <xdr:spPr>
        <a:xfrm>
          <a:off x="76200" y="3171825"/>
          <a:ext cx="295275" cy="428625"/>
        </a:xfrm>
        <a:prstGeom prst="rect">
          <a:avLst/>
        </a:prstGeom>
        <a:noFill/>
        <a:ln w="9525" cmpd="sng">
          <a:noFill/>
        </a:ln>
      </xdr:spPr>
      <xdr:txBody>
        <a:bodyPr vertOverflow="clip" wrap="square" lIns="18288" tIns="0" rIns="0" bIns="0" anchor="ctr"/>
        <a:p>
          <a:pPr algn="l">
            <a:defRPr/>
          </a:pPr>
          <a:r>
            <a:rPr lang="en-US" cap="none" sz="1100" b="0" i="0" u="none" baseline="0">
              <a:solidFill>
                <a:srgbClr val="000000"/>
              </a:solidFill>
            </a:rPr>
            <a:t>（例）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14</xdr:row>
      <xdr:rowOff>76200</xdr:rowOff>
    </xdr:from>
    <xdr:to>
      <xdr:col>1</xdr:col>
      <xdr:colOff>0</xdr:colOff>
      <xdr:row>16</xdr:row>
      <xdr:rowOff>161925</xdr:rowOff>
    </xdr:to>
    <xdr:sp>
      <xdr:nvSpPr>
        <xdr:cNvPr id="1" name="正方形/長方形 1"/>
        <xdr:cNvSpPr>
          <a:spLocks/>
        </xdr:cNvSpPr>
      </xdr:nvSpPr>
      <xdr:spPr>
        <a:xfrm>
          <a:off x="76200" y="3171825"/>
          <a:ext cx="295275" cy="428625"/>
        </a:xfrm>
        <a:prstGeom prst="rect">
          <a:avLst/>
        </a:prstGeom>
        <a:noFill/>
        <a:ln w="9525" cmpd="sng">
          <a:noFill/>
        </a:ln>
      </xdr:spPr>
      <xdr:txBody>
        <a:bodyPr vertOverflow="clip" wrap="square" lIns="18288" tIns="0" rIns="0" bIns="0" anchor="ctr"/>
        <a:p>
          <a:pPr algn="l">
            <a:defRPr/>
          </a:pPr>
          <a:r>
            <a:rPr lang="en-US" cap="none" sz="1100" b="0" i="0" u="none" baseline="0">
              <a:solidFill>
                <a:srgbClr val="000000"/>
              </a:solidFill>
            </a:rPr>
            <a:t>（例）</a:t>
          </a:r>
        </a:p>
      </xdr:txBody>
    </xdr:sp>
    <xdr:clientData/>
  </xdr:twoCellAnchor>
  <xdr:twoCellAnchor>
    <xdr:from>
      <xdr:col>8</xdr:col>
      <xdr:colOff>57150</xdr:colOff>
      <xdr:row>47</xdr:row>
      <xdr:rowOff>19050</xdr:rowOff>
    </xdr:from>
    <xdr:to>
      <xdr:col>8</xdr:col>
      <xdr:colOff>400050</xdr:colOff>
      <xdr:row>53</xdr:row>
      <xdr:rowOff>123825</xdr:rowOff>
    </xdr:to>
    <xdr:sp>
      <xdr:nvSpPr>
        <xdr:cNvPr id="2" name="右中かっこ 2"/>
        <xdr:cNvSpPr>
          <a:spLocks/>
        </xdr:cNvSpPr>
      </xdr:nvSpPr>
      <xdr:spPr>
        <a:xfrm>
          <a:off x="6219825" y="8791575"/>
          <a:ext cx="342900" cy="11334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104775</xdr:colOff>
      <xdr:row>63</xdr:row>
      <xdr:rowOff>142875</xdr:rowOff>
    </xdr:to>
    <xdr:sp>
      <xdr:nvSpPr>
        <xdr:cNvPr id="3" name="右中かっこ 3"/>
        <xdr:cNvSpPr>
          <a:spLocks/>
        </xdr:cNvSpPr>
      </xdr:nvSpPr>
      <xdr:spPr>
        <a:xfrm>
          <a:off x="7067550" y="10487025"/>
          <a:ext cx="104775" cy="1171575"/>
        </a:xfrm>
        <a:prstGeom prst="rightBrace">
          <a:avLst>
            <a:gd name="adj1" fmla="val -49125"/>
            <a:gd name="adj2" fmla="val 201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14</xdr:row>
      <xdr:rowOff>76200</xdr:rowOff>
    </xdr:from>
    <xdr:to>
      <xdr:col>1</xdr:col>
      <xdr:colOff>0</xdr:colOff>
      <xdr:row>16</xdr:row>
      <xdr:rowOff>161925</xdr:rowOff>
    </xdr:to>
    <xdr:sp>
      <xdr:nvSpPr>
        <xdr:cNvPr id="1" name="正方形/長方形 1"/>
        <xdr:cNvSpPr>
          <a:spLocks/>
        </xdr:cNvSpPr>
      </xdr:nvSpPr>
      <xdr:spPr>
        <a:xfrm>
          <a:off x="76200" y="3171825"/>
          <a:ext cx="295275" cy="428625"/>
        </a:xfrm>
        <a:prstGeom prst="rect">
          <a:avLst/>
        </a:prstGeom>
        <a:noFill/>
        <a:ln w="9525" cmpd="sng">
          <a:noFill/>
        </a:ln>
      </xdr:spPr>
      <xdr:txBody>
        <a:bodyPr vertOverflow="clip" wrap="square" lIns="18288" tIns="0" rIns="0" bIns="0" anchor="ctr"/>
        <a:p>
          <a:pPr algn="l">
            <a:defRPr/>
          </a:pPr>
          <a:r>
            <a:rPr lang="en-US" cap="none" sz="1100" b="0" i="0" u="none" baseline="0">
              <a:solidFill>
                <a:srgbClr val="000000"/>
              </a:solidFill>
            </a:rPr>
            <a:t>（例）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14</xdr:row>
      <xdr:rowOff>76200</xdr:rowOff>
    </xdr:from>
    <xdr:to>
      <xdr:col>1</xdr:col>
      <xdr:colOff>0</xdr:colOff>
      <xdr:row>16</xdr:row>
      <xdr:rowOff>161925</xdr:rowOff>
    </xdr:to>
    <xdr:sp>
      <xdr:nvSpPr>
        <xdr:cNvPr id="1" name="正方形/長方形 1"/>
        <xdr:cNvSpPr>
          <a:spLocks/>
        </xdr:cNvSpPr>
      </xdr:nvSpPr>
      <xdr:spPr>
        <a:xfrm>
          <a:off x="76200" y="3171825"/>
          <a:ext cx="295275" cy="428625"/>
        </a:xfrm>
        <a:prstGeom prst="rect">
          <a:avLst/>
        </a:prstGeom>
        <a:noFill/>
        <a:ln w="9525" cmpd="sng">
          <a:noFill/>
        </a:ln>
      </xdr:spPr>
      <xdr:txBody>
        <a:bodyPr vertOverflow="clip" wrap="square" lIns="18288" tIns="0" rIns="0" bIns="0" anchor="ctr"/>
        <a:p>
          <a:pPr algn="l">
            <a:defRPr/>
          </a:pPr>
          <a:r>
            <a:rPr lang="en-US" cap="none" sz="1100" b="0" i="0" u="none" baseline="0">
              <a:solidFill>
                <a:srgbClr val="000000"/>
              </a:solidFill>
            </a:rPr>
            <a:t>（例）</a:t>
          </a:r>
        </a:p>
      </xdr:txBody>
    </xdr:sp>
    <xdr:clientData/>
  </xdr:twoCellAnchor>
  <xdr:twoCellAnchor>
    <xdr:from>
      <xdr:col>8</xdr:col>
      <xdr:colOff>57150</xdr:colOff>
      <xdr:row>47</xdr:row>
      <xdr:rowOff>19050</xdr:rowOff>
    </xdr:from>
    <xdr:to>
      <xdr:col>8</xdr:col>
      <xdr:colOff>400050</xdr:colOff>
      <xdr:row>53</xdr:row>
      <xdr:rowOff>123825</xdr:rowOff>
    </xdr:to>
    <xdr:sp>
      <xdr:nvSpPr>
        <xdr:cNvPr id="2" name="右中かっこ 2"/>
        <xdr:cNvSpPr>
          <a:spLocks/>
        </xdr:cNvSpPr>
      </xdr:nvSpPr>
      <xdr:spPr>
        <a:xfrm>
          <a:off x="6219825" y="8791575"/>
          <a:ext cx="342900" cy="11334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0</xdr:colOff>
      <xdr:row>57</xdr:row>
      <xdr:rowOff>0</xdr:rowOff>
    </xdr:from>
    <xdr:to>
      <xdr:col>9</xdr:col>
      <xdr:colOff>104775</xdr:colOff>
      <xdr:row>63</xdr:row>
      <xdr:rowOff>142875</xdr:rowOff>
    </xdr:to>
    <xdr:sp>
      <xdr:nvSpPr>
        <xdr:cNvPr id="3" name="右中かっこ 3"/>
        <xdr:cNvSpPr>
          <a:spLocks/>
        </xdr:cNvSpPr>
      </xdr:nvSpPr>
      <xdr:spPr>
        <a:xfrm>
          <a:off x="7067550" y="10487025"/>
          <a:ext cx="104775" cy="1171575"/>
        </a:xfrm>
        <a:prstGeom prst="rightBrace">
          <a:avLst>
            <a:gd name="adj1" fmla="val -49125"/>
            <a:gd name="adj2" fmla="val 201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N68"/>
  <sheetViews>
    <sheetView showGridLines="0" zoomScale="85" zoomScaleNormal="85" workbookViewId="0" topLeftCell="A10">
      <selection activeCell="B45" sqref="B45:M45"/>
    </sheetView>
  </sheetViews>
  <sheetFormatPr defaultColWidth="9.00390625" defaultRowHeight="15"/>
  <cols>
    <col min="1" max="1" width="5.57421875" style="122" customWidth="1"/>
    <col min="2" max="2" width="9.421875" style="122" customWidth="1"/>
    <col min="3" max="3" width="8.7109375" style="122" customWidth="1"/>
    <col min="4" max="7" width="7.57421875" style="122" customWidth="1"/>
    <col min="8" max="10" width="14.57421875" style="122" customWidth="1"/>
    <col min="11" max="12" width="9.7109375" style="122" customWidth="1"/>
    <col min="13" max="13" width="14.57421875" style="122" customWidth="1"/>
    <col min="14" max="16384" width="9.00390625" style="122" customWidth="1"/>
  </cols>
  <sheetData>
    <row r="1" spans="2:13" ht="13.5">
      <c r="B1" s="126" t="s">
        <v>0</v>
      </c>
      <c r="C1" s="126"/>
      <c r="D1" s="127"/>
      <c r="E1" s="127"/>
      <c r="F1" s="127"/>
      <c r="G1" s="127"/>
      <c r="H1" s="127"/>
      <c r="I1" s="127"/>
      <c r="J1" s="127"/>
      <c r="K1" s="127"/>
      <c r="L1" s="127"/>
      <c r="M1" s="127"/>
    </row>
    <row r="2" spans="2:13" ht="14.25" customHeight="1">
      <c r="B2" s="128" t="s">
        <v>19</v>
      </c>
      <c r="C2" s="129"/>
      <c r="D2" s="69">
        <v>30</v>
      </c>
      <c r="E2" s="16" t="s">
        <v>20</v>
      </c>
      <c r="F2" s="130" t="s">
        <v>67</v>
      </c>
      <c r="G2" s="130"/>
      <c r="H2" s="130"/>
      <c r="I2" s="130"/>
      <c r="J2" s="130"/>
      <c r="K2" s="130"/>
      <c r="L2" s="130"/>
      <c r="M2" s="131"/>
    </row>
    <row r="3" spans="2:13" ht="13.5" customHeight="1">
      <c r="B3" s="132" t="s">
        <v>1</v>
      </c>
      <c r="C3" s="133"/>
      <c r="D3" s="134"/>
      <c r="E3" s="134"/>
      <c r="F3" s="134"/>
      <c r="G3" s="134"/>
      <c r="H3" s="134"/>
      <c r="I3" s="134"/>
      <c r="J3" s="134"/>
      <c r="K3" s="134"/>
      <c r="L3" s="134"/>
      <c r="M3" s="135"/>
    </row>
    <row r="4" spans="2:13" ht="13.5" customHeight="1" thickBot="1">
      <c r="B4" s="23"/>
      <c r="C4" s="23"/>
      <c r="D4" s="24"/>
      <c r="E4" s="24"/>
      <c r="F4" s="24"/>
      <c r="G4" s="24"/>
      <c r="H4" s="24"/>
      <c r="I4" s="24"/>
      <c r="J4" s="24"/>
      <c r="K4" s="24"/>
      <c r="L4" s="24"/>
      <c r="M4" s="24"/>
    </row>
    <row r="5" spans="2:9" ht="34.5" customHeight="1" thickBot="1">
      <c r="B5" s="136" t="s">
        <v>21</v>
      </c>
      <c r="C5" s="137"/>
      <c r="D5" s="267"/>
      <c r="E5" s="268"/>
      <c r="F5" s="268"/>
      <c r="G5" s="268"/>
      <c r="H5" s="268"/>
      <c r="I5" s="269"/>
    </row>
    <row r="6" spans="2:13" ht="33.75" customHeight="1" thickBot="1">
      <c r="B6" s="138" t="s">
        <v>2</v>
      </c>
      <c r="C6" s="139"/>
      <c r="D6" s="140" t="s">
        <v>69</v>
      </c>
      <c r="E6" s="141"/>
      <c r="F6" s="270"/>
      <c r="G6" s="271"/>
      <c r="H6" s="25" t="s">
        <v>68</v>
      </c>
      <c r="I6" s="98"/>
      <c r="J6" s="9"/>
      <c r="K6" s="9"/>
      <c r="L6" s="9"/>
      <c r="M6" s="9"/>
    </row>
    <row r="7" spans="2:13" ht="13.5" customHeight="1">
      <c r="B7" s="142" t="s">
        <v>3</v>
      </c>
      <c r="C7" s="143"/>
      <c r="D7" s="148" t="s">
        <v>9</v>
      </c>
      <c r="E7" s="149"/>
      <c r="F7" s="272"/>
      <c r="G7" s="273"/>
      <c r="H7" s="179" t="s">
        <v>58</v>
      </c>
      <c r="I7" s="285"/>
      <c r="J7" s="99" t="s">
        <v>70</v>
      </c>
      <c r="K7" s="102"/>
      <c r="L7" s="103"/>
      <c r="M7" s="103"/>
    </row>
    <row r="8" spans="2:13" ht="13.5" customHeight="1">
      <c r="B8" s="144"/>
      <c r="C8" s="145"/>
      <c r="D8" s="148"/>
      <c r="E8" s="149"/>
      <c r="F8" s="274"/>
      <c r="G8" s="275"/>
      <c r="H8" s="180"/>
      <c r="I8" s="286"/>
      <c r="J8" s="162"/>
      <c r="K8" s="288"/>
      <c r="L8" s="281"/>
      <c r="M8" s="281"/>
    </row>
    <row r="9" spans="2:13" ht="13.5" customHeight="1" thickBot="1">
      <c r="B9" s="146"/>
      <c r="C9" s="147"/>
      <c r="D9" s="150"/>
      <c r="E9" s="151"/>
      <c r="F9" s="276"/>
      <c r="G9" s="277"/>
      <c r="H9" s="181"/>
      <c r="I9" s="287"/>
      <c r="J9" s="163"/>
      <c r="K9" s="288"/>
      <c r="L9" s="281"/>
      <c r="M9" s="281"/>
    </row>
    <row r="10" spans="2:13" ht="25.5" customHeight="1" thickBot="1">
      <c r="B10" s="152" t="s">
        <v>4</v>
      </c>
      <c r="C10" s="153"/>
      <c r="D10" s="12" t="s">
        <v>10</v>
      </c>
      <c r="E10" s="81"/>
      <c r="F10" s="11" t="s">
        <v>11</v>
      </c>
      <c r="G10" s="80"/>
      <c r="H10" s="10" t="s">
        <v>18</v>
      </c>
      <c r="I10" s="82"/>
      <c r="J10" s="100">
        <f>DATEDIF(J8,F6,"Y")</f>
        <v>0</v>
      </c>
      <c r="K10" s="104"/>
      <c r="L10" s="105"/>
      <c r="M10" s="105"/>
    </row>
    <row r="11" spans="2:3" ht="14.25" thickBot="1">
      <c r="B11" s="2"/>
      <c r="C11" s="2"/>
    </row>
    <row r="12" spans="2:13" ht="15" customHeight="1" thickTop="1">
      <c r="B12" s="154"/>
      <c r="C12" s="155"/>
      <c r="D12" s="154" t="s">
        <v>5</v>
      </c>
      <c r="E12" s="155"/>
      <c r="F12" s="154" t="s">
        <v>12</v>
      </c>
      <c r="G12" s="155"/>
      <c r="H12" s="160" t="s">
        <v>13</v>
      </c>
      <c r="I12" s="278" t="s">
        <v>14</v>
      </c>
      <c r="J12" s="115" t="s">
        <v>77</v>
      </c>
      <c r="K12" s="318" t="s">
        <v>76</v>
      </c>
      <c r="L12" s="319"/>
      <c r="M12" s="3" t="s">
        <v>7</v>
      </c>
    </row>
    <row r="13" spans="2:13" ht="15" customHeight="1">
      <c r="B13" s="156"/>
      <c r="C13" s="157"/>
      <c r="D13" s="156"/>
      <c r="E13" s="157"/>
      <c r="F13" s="156"/>
      <c r="G13" s="157"/>
      <c r="H13" s="161"/>
      <c r="I13" s="279"/>
      <c r="J13" s="116" t="s">
        <v>78</v>
      </c>
      <c r="K13" s="320"/>
      <c r="L13" s="321"/>
      <c r="M13" s="4"/>
    </row>
    <row r="14" spans="2:13" ht="10.5" customHeight="1" thickBot="1">
      <c r="B14" s="158"/>
      <c r="C14" s="159"/>
      <c r="D14" s="7"/>
      <c r="E14" s="8"/>
      <c r="F14" s="7"/>
      <c r="G14" s="8"/>
      <c r="H14" s="5"/>
      <c r="I14" s="280"/>
      <c r="J14" s="117" t="s">
        <v>55</v>
      </c>
      <c r="K14" s="113" t="s">
        <v>74</v>
      </c>
      <c r="L14" s="114" t="s">
        <v>75</v>
      </c>
      <c r="M14" s="6"/>
    </row>
    <row r="15" spans="2:13" ht="13.5">
      <c r="B15" s="20">
        <v>4</v>
      </c>
      <c r="C15" s="17" t="s">
        <v>6</v>
      </c>
      <c r="D15" s="164">
        <v>300000</v>
      </c>
      <c r="E15" s="165"/>
      <c r="F15" s="164">
        <f>'社会保険内訳'!J15</f>
        <v>63053</v>
      </c>
      <c r="G15" s="165"/>
      <c r="H15" s="170">
        <f>15000/1.08</f>
        <v>13888.888888888889</v>
      </c>
      <c r="I15" s="197">
        <f>SUM(D15:H17)</f>
        <v>376941.8888888889</v>
      </c>
      <c r="J15" s="309">
        <f>IF(I15&gt;=400000,400000,I15)</f>
        <v>376941.8888888889</v>
      </c>
      <c r="K15" s="289">
        <v>22</v>
      </c>
      <c r="L15" s="315">
        <v>10</v>
      </c>
      <c r="M15" s="282">
        <f>IF(K15&gt;0,ROUNDDOWN(J15*L15/K15,0),J15)</f>
        <v>171337</v>
      </c>
    </row>
    <row r="16" spans="2:14" ht="13.5">
      <c r="B16" s="21">
        <v>42826</v>
      </c>
      <c r="C16" s="18" t="s">
        <v>16</v>
      </c>
      <c r="D16" s="166"/>
      <c r="E16" s="167"/>
      <c r="F16" s="166"/>
      <c r="G16" s="167"/>
      <c r="H16" s="171"/>
      <c r="I16" s="199"/>
      <c r="J16" s="310"/>
      <c r="K16" s="290"/>
      <c r="L16" s="316"/>
      <c r="M16" s="283"/>
      <c r="N16" s="122" t="str">
        <f>IF(L15&gt;K15,"エラー"," ")</f>
        <v> </v>
      </c>
    </row>
    <row r="17" spans="2:13" ht="14.25" thickBot="1">
      <c r="B17" s="22">
        <v>42855</v>
      </c>
      <c r="C17" s="19" t="s">
        <v>15</v>
      </c>
      <c r="D17" s="168"/>
      <c r="E17" s="169"/>
      <c r="F17" s="168"/>
      <c r="G17" s="169"/>
      <c r="H17" s="172"/>
      <c r="I17" s="201"/>
      <c r="J17" s="311"/>
      <c r="K17" s="291"/>
      <c r="L17" s="317"/>
      <c r="M17" s="284"/>
    </row>
    <row r="18" spans="2:13" ht="13.5">
      <c r="B18" s="70"/>
      <c r="C18" s="13" t="s">
        <v>6</v>
      </c>
      <c r="D18" s="292"/>
      <c r="E18" s="293"/>
      <c r="F18" s="164">
        <f>'社会保険内訳'!J18</f>
        <v>0</v>
      </c>
      <c r="G18" s="165"/>
      <c r="H18" s="298"/>
      <c r="I18" s="197">
        <f>SUM(D18:H20)</f>
        <v>0</v>
      </c>
      <c r="J18" s="309">
        <f>IF(I18&gt;=400000,400000,I18)</f>
        <v>0</v>
      </c>
      <c r="K18" s="334"/>
      <c r="L18" s="335"/>
      <c r="M18" s="282">
        <f>IF(K18&gt;0,ROUNDDOWN(J18*L18/K18,0),J18)</f>
        <v>0</v>
      </c>
    </row>
    <row r="19" spans="2:14" ht="12.75">
      <c r="B19" s="71"/>
      <c r="C19" s="14" t="s">
        <v>16</v>
      </c>
      <c r="D19" s="294"/>
      <c r="E19" s="295"/>
      <c r="F19" s="166"/>
      <c r="G19" s="167"/>
      <c r="H19" s="299"/>
      <c r="I19" s="199"/>
      <c r="J19" s="310"/>
      <c r="K19" s="336"/>
      <c r="L19" s="337"/>
      <c r="M19" s="283"/>
      <c r="N19" s="122" t="str">
        <f>IF(L18&gt;K18,"エラー"," ")</f>
        <v> </v>
      </c>
    </row>
    <row r="20" spans="2:13" ht="13.5" thickBot="1">
      <c r="B20" s="72"/>
      <c r="C20" s="15" t="s">
        <v>15</v>
      </c>
      <c r="D20" s="296"/>
      <c r="E20" s="297"/>
      <c r="F20" s="168"/>
      <c r="G20" s="169"/>
      <c r="H20" s="300"/>
      <c r="I20" s="201"/>
      <c r="J20" s="311"/>
      <c r="K20" s="338"/>
      <c r="L20" s="339"/>
      <c r="M20" s="284"/>
    </row>
    <row r="21" spans="2:13" ht="12.75">
      <c r="B21" s="70"/>
      <c r="C21" s="13" t="s">
        <v>6</v>
      </c>
      <c r="D21" s="292"/>
      <c r="E21" s="293"/>
      <c r="F21" s="164">
        <f>'社会保険内訳'!J21</f>
        <v>0</v>
      </c>
      <c r="G21" s="165"/>
      <c r="H21" s="298"/>
      <c r="I21" s="197">
        <f>SUM(D21:H23)</f>
        <v>0</v>
      </c>
      <c r="J21" s="309">
        <f>IF(I21&gt;=400000,400000,I21)</f>
        <v>0</v>
      </c>
      <c r="K21" s="334"/>
      <c r="L21" s="335"/>
      <c r="M21" s="282">
        <f>IF(K21&gt;0,ROUNDDOWN(J21*L21/K21,0),J21)</f>
        <v>0</v>
      </c>
    </row>
    <row r="22" spans="2:14" ht="12.75">
      <c r="B22" s="71"/>
      <c r="C22" s="14" t="s">
        <v>16</v>
      </c>
      <c r="D22" s="294"/>
      <c r="E22" s="295"/>
      <c r="F22" s="166"/>
      <c r="G22" s="167"/>
      <c r="H22" s="299"/>
      <c r="I22" s="199"/>
      <c r="J22" s="310"/>
      <c r="K22" s="336"/>
      <c r="L22" s="337"/>
      <c r="M22" s="283"/>
      <c r="N22" s="122" t="str">
        <f>IF(L21&gt;K21,"エラー"," ")</f>
        <v> </v>
      </c>
    </row>
    <row r="23" spans="2:13" ht="13.5" thickBot="1">
      <c r="B23" s="72"/>
      <c r="C23" s="15" t="s">
        <v>15</v>
      </c>
      <c r="D23" s="296"/>
      <c r="E23" s="297"/>
      <c r="F23" s="168"/>
      <c r="G23" s="169"/>
      <c r="H23" s="300"/>
      <c r="I23" s="201"/>
      <c r="J23" s="311"/>
      <c r="K23" s="338"/>
      <c r="L23" s="339"/>
      <c r="M23" s="284"/>
    </row>
    <row r="24" spans="2:13" ht="12.75">
      <c r="B24" s="70"/>
      <c r="C24" s="13" t="s">
        <v>6</v>
      </c>
      <c r="D24" s="292"/>
      <c r="E24" s="293"/>
      <c r="F24" s="164">
        <f>'社会保険内訳'!J24</f>
        <v>0</v>
      </c>
      <c r="G24" s="165"/>
      <c r="H24" s="298"/>
      <c r="I24" s="197">
        <f>SUM(D24:H26)</f>
        <v>0</v>
      </c>
      <c r="J24" s="309">
        <f>IF(I24&gt;=400000,400000,I24)</f>
        <v>0</v>
      </c>
      <c r="K24" s="334"/>
      <c r="L24" s="335"/>
      <c r="M24" s="282">
        <f>IF(K24&gt;0,ROUNDDOWN(J24*L24/K24,0),J24)</f>
        <v>0</v>
      </c>
    </row>
    <row r="25" spans="2:14" ht="12.75">
      <c r="B25" s="71"/>
      <c r="C25" s="14" t="s">
        <v>16</v>
      </c>
      <c r="D25" s="294"/>
      <c r="E25" s="295"/>
      <c r="F25" s="166"/>
      <c r="G25" s="167"/>
      <c r="H25" s="299"/>
      <c r="I25" s="199"/>
      <c r="J25" s="310"/>
      <c r="K25" s="336"/>
      <c r="L25" s="337"/>
      <c r="M25" s="283"/>
      <c r="N25" s="122" t="str">
        <f>IF(L24&gt;K24,"エラー"," ")</f>
        <v> </v>
      </c>
    </row>
    <row r="26" spans="2:13" ht="13.5" thickBot="1">
      <c r="B26" s="72"/>
      <c r="C26" s="15" t="s">
        <v>15</v>
      </c>
      <c r="D26" s="296"/>
      <c r="E26" s="297"/>
      <c r="F26" s="168"/>
      <c r="G26" s="169"/>
      <c r="H26" s="300"/>
      <c r="I26" s="201"/>
      <c r="J26" s="311"/>
      <c r="K26" s="338"/>
      <c r="L26" s="339"/>
      <c r="M26" s="284"/>
    </row>
    <row r="27" spans="2:13" ht="12.75">
      <c r="B27" s="70"/>
      <c r="C27" s="13" t="s">
        <v>6</v>
      </c>
      <c r="D27" s="292"/>
      <c r="E27" s="293"/>
      <c r="F27" s="164">
        <f>'社会保険内訳'!J27</f>
        <v>0</v>
      </c>
      <c r="G27" s="165"/>
      <c r="H27" s="298"/>
      <c r="I27" s="197">
        <f>SUM(D27:H29)</f>
        <v>0</v>
      </c>
      <c r="J27" s="309">
        <f>IF(I27&gt;=400000,400000,I27)</f>
        <v>0</v>
      </c>
      <c r="K27" s="334"/>
      <c r="L27" s="335"/>
      <c r="M27" s="282">
        <f>IF(K27&gt;0,ROUNDDOWN(J27*L27/K27,0),J27)</f>
        <v>0</v>
      </c>
    </row>
    <row r="28" spans="2:14" ht="12.75">
      <c r="B28" s="71"/>
      <c r="C28" s="14" t="s">
        <v>16</v>
      </c>
      <c r="D28" s="294"/>
      <c r="E28" s="295"/>
      <c r="F28" s="166"/>
      <c r="G28" s="167"/>
      <c r="H28" s="299"/>
      <c r="I28" s="199"/>
      <c r="J28" s="310"/>
      <c r="K28" s="336"/>
      <c r="L28" s="337"/>
      <c r="M28" s="283"/>
      <c r="N28" s="122" t="str">
        <f>IF(L27&gt;K27,"エラー"," ")</f>
        <v> </v>
      </c>
    </row>
    <row r="29" spans="2:13" ht="13.5" thickBot="1">
      <c r="B29" s="72"/>
      <c r="C29" s="15" t="s">
        <v>15</v>
      </c>
      <c r="D29" s="296"/>
      <c r="E29" s="297"/>
      <c r="F29" s="168"/>
      <c r="G29" s="169"/>
      <c r="H29" s="300"/>
      <c r="I29" s="201"/>
      <c r="J29" s="311"/>
      <c r="K29" s="338"/>
      <c r="L29" s="339"/>
      <c r="M29" s="284"/>
    </row>
    <row r="30" spans="2:13" ht="12.75">
      <c r="B30" s="70"/>
      <c r="C30" s="13" t="s">
        <v>6</v>
      </c>
      <c r="D30" s="292"/>
      <c r="E30" s="293"/>
      <c r="F30" s="164">
        <f>'社会保険内訳'!J30</f>
        <v>0</v>
      </c>
      <c r="G30" s="165"/>
      <c r="H30" s="298"/>
      <c r="I30" s="197">
        <f>SUM(D30:H32)</f>
        <v>0</v>
      </c>
      <c r="J30" s="309">
        <f>IF(I30&gt;=400000,400000,I30)</f>
        <v>0</v>
      </c>
      <c r="K30" s="334"/>
      <c r="L30" s="335"/>
      <c r="M30" s="282">
        <f>IF(K30&gt;0,ROUNDDOWN(J30*L30/K30,0),J30)</f>
        <v>0</v>
      </c>
    </row>
    <row r="31" spans="2:14" ht="12.75">
      <c r="B31" s="71"/>
      <c r="C31" s="14" t="s">
        <v>16</v>
      </c>
      <c r="D31" s="294"/>
      <c r="E31" s="295"/>
      <c r="F31" s="166"/>
      <c r="G31" s="167"/>
      <c r="H31" s="299"/>
      <c r="I31" s="199"/>
      <c r="J31" s="310"/>
      <c r="K31" s="336"/>
      <c r="L31" s="337"/>
      <c r="M31" s="283"/>
      <c r="N31" s="122" t="str">
        <f>IF(L30&gt;K30,"エラー"," ")</f>
        <v> </v>
      </c>
    </row>
    <row r="32" spans="2:13" ht="13.5" thickBot="1">
      <c r="B32" s="72"/>
      <c r="C32" s="15" t="s">
        <v>15</v>
      </c>
      <c r="D32" s="296"/>
      <c r="E32" s="297"/>
      <c r="F32" s="168"/>
      <c r="G32" s="169"/>
      <c r="H32" s="300"/>
      <c r="I32" s="201"/>
      <c r="J32" s="311"/>
      <c r="K32" s="338"/>
      <c r="L32" s="339"/>
      <c r="M32" s="284"/>
    </row>
    <row r="33" spans="2:13" ht="12.75">
      <c r="B33" s="83"/>
      <c r="C33" s="13" t="s">
        <v>6</v>
      </c>
      <c r="D33" s="182"/>
      <c r="E33" s="183"/>
      <c r="F33" s="164">
        <f>'社会保険内訳'!J33</f>
        <v>0</v>
      </c>
      <c r="G33" s="165"/>
      <c r="H33" s="188"/>
      <c r="I33" s="197">
        <f>SUM(D33:H35)</f>
        <v>0</v>
      </c>
      <c r="J33" s="309">
        <f>IF(I33&gt;=400000,400000,I33)</f>
        <v>0</v>
      </c>
      <c r="K33" s="334"/>
      <c r="L33" s="335"/>
      <c r="M33" s="282">
        <f>IF(K33&gt;0,ROUNDDOWN(J33*L33/K33,0),J33)</f>
        <v>0</v>
      </c>
    </row>
    <row r="34" spans="2:14" ht="12.75">
      <c r="B34" s="84"/>
      <c r="C34" s="14" t="s">
        <v>16</v>
      </c>
      <c r="D34" s="184"/>
      <c r="E34" s="185"/>
      <c r="F34" s="166"/>
      <c r="G34" s="167"/>
      <c r="H34" s="189"/>
      <c r="I34" s="199"/>
      <c r="J34" s="310"/>
      <c r="K34" s="336"/>
      <c r="L34" s="337"/>
      <c r="M34" s="283"/>
      <c r="N34" s="122" t="str">
        <f>IF(L33&gt;K33,"エラー"," ")</f>
        <v> </v>
      </c>
    </row>
    <row r="35" spans="2:13" ht="13.5" thickBot="1">
      <c r="B35" s="85"/>
      <c r="C35" s="15" t="s">
        <v>15</v>
      </c>
      <c r="D35" s="186"/>
      <c r="E35" s="187"/>
      <c r="F35" s="168"/>
      <c r="G35" s="169"/>
      <c r="H35" s="190"/>
      <c r="I35" s="201"/>
      <c r="J35" s="311"/>
      <c r="K35" s="338"/>
      <c r="L35" s="339"/>
      <c r="M35" s="284"/>
    </row>
    <row r="36" spans="2:13" ht="12.75">
      <c r="B36" s="83"/>
      <c r="C36" s="13" t="s">
        <v>6</v>
      </c>
      <c r="D36" s="182"/>
      <c r="E36" s="183"/>
      <c r="F36" s="164">
        <f>'社会保険内訳'!J36</f>
        <v>0</v>
      </c>
      <c r="G36" s="165"/>
      <c r="H36" s="188"/>
      <c r="I36" s="197">
        <f>SUM(D36:H38)</f>
        <v>0</v>
      </c>
      <c r="J36" s="309">
        <f>IF(I36&gt;=400000,400000,I36)</f>
        <v>0</v>
      </c>
      <c r="K36" s="334"/>
      <c r="L36" s="335"/>
      <c r="M36" s="282">
        <f>IF(K36&gt;0,ROUNDDOWN(J36*L36/K36,0),J36)</f>
        <v>0</v>
      </c>
    </row>
    <row r="37" spans="2:14" ht="12.75">
      <c r="B37" s="84"/>
      <c r="C37" s="14" t="s">
        <v>16</v>
      </c>
      <c r="D37" s="184"/>
      <c r="E37" s="185"/>
      <c r="F37" s="166"/>
      <c r="G37" s="167"/>
      <c r="H37" s="189"/>
      <c r="I37" s="199"/>
      <c r="J37" s="310"/>
      <c r="K37" s="336"/>
      <c r="L37" s="337"/>
      <c r="M37" s="283"/>
      <c r="N37" s="122" t="str">
        <f>IF(L36&gt;K36,"エラー"," ")</f>
        <v> </v>
      </c>
    </row>
    <row r="38" spans="2:13" ht="13.5" thickBot="1">
      <c r="B38" s="85"/>
      <c r="C38" s="15" t="s">
        <v>15</v>
      </c>
      <c r="D38" s="186"/>
      <c r="E38" s="187"/>
      <c r="F38" s="168"/>
      <c r="G38" s="169"/>
      <c r="H38" s="190"/>
      <c r="I38" s="199"/>
      <c r="J38" s="310"/>
      <c r="K38" s="340"/>
      <c r="L38" s="341"/>
      <c r="M38" s="283"/>
    </row>
    <row r="39" spans="2:13" ht="13.5" thickTop="1">
      <c r="B39" s="191" t="s">
        <v>17</v>
      </c>
      <c r="C39" s="192"/>
      <c r="D39" s="197">
        <f>SUM(D18:E38)</f>
        <v>0</v>
      </c>
      <c r="E39" s="198"/>
      <c r="F39" s="197">
        <f>SUM(F18:G38)</f>
        <v>0</v>
      </c>
      <c r="G39" s="198"/>
      <c r="H39" s="197">
        <f>SUM(H18:H38)</f>
        <v>0</v>
      </c>
      <c r="I39" s="301">
        <f>SUM(I18:I38)</f>
        <v>0</v>
      </c>
      <c r="J39" s="322">
        <f>IF(SUM(J18:J38)&gt;=2400000,2400000,SUM(J18:J38))</f>
        <v>0</v>
      </c>
      <c r="K39" s="312"/>
      <c r="L39" s="325"/>
      <c r="M39" s="304">
        <f>IF(SUM(M18:M38)&gt;=2400000,2400000,SUM(M18:M38))</f>
        <v>0</v>
      </c>
    </row>
    <row r="40" spans="2:13" ht="12.75">
      <c r="B40" s="193"/>
      <c r="C40" s="194"/>
      <c r="D40" s="199"/>
      <c r="E40" s="200"/>
      <c r="F40" s="199"/>
      <c r="G40" s="200"/>
      <c r="H40" s="199"/>
      <c r="I40" s="302"/>
      <c r="J40" s="323"/>
      <c r="K40" s="313"/>
      <c r="L40" s="326"/>
      <c r="M40" s="305"/>
    </row>
    <row r="41" spans="2:13" ht="13.5" thickBot="1">
      <c r="B41" s="195"/>
      <c r="C41" s="196"/>
      <c r="D41" s="201"/>
      <c r="E41" s="202"/>
      <c r="F41" s="201"/>
      <c r="G41" s="202"/>
      <c r="H41" s="201"/>
      <c r="I41" s="303"/>
      <c r="J41" s="324"/>
      <c r="K41" s="314"/>
      <c r="L41" s="327"/>
      <c r="M41" s="306"/>
    </row>
    <row r="42" spans="2:13" ht="12.75">
      <c r="B42" s="1"/>
      <c r="C42" s="1"/>
      <c r="J42" s="29"/>
      <c r="K42" s="29"/>
      <c r="L42" s="29"/>
      <c r="M42" s="29"/>
    </row>
    <row r="43" spans="2:13" s="27" customFormat="1" ht="6" customHeight="1">
      <c r="B43" s="28"/>
      <c r="C43" s="28"/>
      <c r="D43" s="28"/>
      <c r="E43" s="28"/>
      <c r="F43" s="28"/>
      <c r="G43" s="28"/>
      <c r="H43" s="28"/>
      <c r="I43" s="28"/>
      <c r="J43" s="28"/>
      <c r="K43" s="28"/>
      <c r="L43" s="28"/>
      <c r="M43" s="28"/>
    </row>
    <row r="44" spans="1:13" ht="12.75">
      <c r="A44" s="30"/>
      <c r="B44" s="205" t="s">
        <v>52</v>
      </c>
      <c r="C44" s="205"/>
      <c r="D44" s="206"/>
      <c r="E44" s="206"/>
      <c r="F44" s="206"/>
      <c r="G44" s="206"/>
      <c r="H44" s="206"/>
      <c r="I44" s="206"/>
      <c r="J44" s="206"/>
      <c r="K44" s="206"/>
      <c r="L44" s="206"/>
      <c r="M44" s="206"/>
    </row>
    <row r="45" spans="1:13" ht="12.75">
      <c r="A45" s="30"/>
      <c r="B45" s="205" t="s">
        <v>51</v>
      </c>
      <c r="C45" s="205"/>
      <c r="D45" s="206"/>
      <c r="E45" s="206"/>
      <c r="F45" s="206"/>
      <c r="G45" s="206"/>
      <c r="H45" s="206"/>
      <c r="I45" s="206"/>
      <c r="J45" s="206"/>
      <c r="K45" s="206"/>
      <c r="L45" s="206"/>
      <c r="M45" s="206"/>
    </row>
    <row r="46" spans="1:13" ht="12.75">
      <c r="A46" s="30"/>
      <c r="B46" s="205" t="s">
        <v>56</v>
      </c>
      <c r="C46" s="205"/>
      <c r="D46" s="206"/>
      <c r="E46" s="206"/>
      <c r="F46" s="206"/>
      <c r="G46" s="206"/>
      <c r="H46" s="206"/>
      <c r="I46" s="206"/>
      <c r="J46" s="206"/>
      <c r="K46" s="206"/>
      <c r="L46" s="206"/>
      <c r="M46" s="206"/>
    </row>
    <row r="47" spans="1:13" ht="12.75">
      <c r="A47" s="30"/>
      <c r="B47" s="205" t="s">
        <v>57</v>
      </c>
      <c r="C47" s="205"/>
      <c r="D47" s="206"/>
      <c r="E47" s="206"/>
      <c r="F47" s="206"/>
      <c r="G47" s="206"/>
      <c r="H47" s="206"/>
      <c r="I47" s="206"/>
      <c r="J47" s="206"/>
      <c r="K47" s="206"/>
      <c r="L47" s="206"/>
      <c r="M47" s="206"/>
    </row>
    <row r="48" spans="1:14" ht="13.5" customHeight="1">
      <c r="A48" s="30"/>
      <c r="B48" s="207" t="s">
        <v>80</v>
      </c>
      <c r="C48" s="207"/>
      <c r="D48" s="207"/>
      <c r="E48" s="207"/>
      <c r="F48" s="207"/>
      <c r="G48" s="207"/>
      <c r="H48" s="207"/>
      <c r="I48" s="207"/>
      <c r="J48" s="207"/>
      <c r="K48" s="207"/>
      <c r="L48" s="207"/>
      <c r="M48" s="207"/>
      <c r="N48" s="207"/>
    </row>
    <row r="49" spans="1:13" ht="12.75">
      <c r="A49" s="30"/>
      <c r="B49" s="205" t="s">
        <v>79</v>
      </c>
      <c r="C49" s="205"/>
      <c r="D49" s="206"/>
      <c r="E49" s="206"/>
      <c r="F49" s="206"/>
      <c r="G49" s="206"/>
      <c r="H49" s="206"/>
      <c r="I49" s="206"/>
      <c r="J49" s="206"/>
      <c r="K49" s="206"/>
      <c r="L49" s="206"/>
      <c r="M49" s="206"/>
    </row>
    <row r="50" spans="1:13" s="27" customFormat="1" ht="13.5" customHeight="1">
      <c r="A50" s="31"/>
      <c r="B50" s="207" t="s">
        <v>53</v>
      </c>
      <c r="C50" s="207"/>
      <c r="D50" s="207"/>
      <c r="E50" s="207"/>
      <c r="F50" s="207"/>
      <c r="G50" s="207"/>
      <c r="H50" s="207"/>
      <c r="I50" s="207"/>
      <c r="J50" s="207"/>
      <c r="K50" s="207"/>
      <c r="L50" s="207"/>
      <c r="M50" s="207"/>
    </row>
    <row r="51" spans="1:13" s="27" customFormat="1" ht="6" customHeight="1">
      <c r="A51" s="31"/>
      <c r="B51" s="32"/>
      <c r="C51" s="32"/>
      <c r="D51" s="32"/>
      <c r="E51" s="32"/>
      <c r="F51" s="32"/>
      <c r="G51" s="32"/>
      <c r="H51" s="32"/>
      <c r="I51" s="32"/>
      <c r="J51" s="32"/>
      <c r="K51" s="32"/>
      <c r="L51" s="32"/>
      <c r="M51" s="32"/>
    </row>
    <row r="52" spans="1:13" ht="12.75">
      <c r="A52" s="30"/>
      <c r="B52" s="33" t="s">
        <v>29</v>
      </c>
      <c r="C52" s="34" t="s">
        <v>22</v>
      </c>
      <c r="D52" s="208" t="s">
        <v>32</v>
      </c>
      <c r="E52" s="209"/>
      <c r="F52" s="307"/>
      <c r="G52" s="308"/>
      <c r="H52" s="34"/>
      <c r="I52" s="34"/>
      <c r="J52" s="34"/>
      <c r="K52" s="34"/>
      <c r="L52" s="34"/>
      <c r="M52" s="34"/>
    </row>
    <row r="53" spans="1:13" ht="5.25" customHeight="1">
      <c r="A53" s="30"/>
      <c r="B53" s="33"/>
      <c r="C53" s="34"/>
      <c r="D53" s="35"/>
      <c r="E53" s="36"/>
      <c r="F53" s="37"/>
      <c r="G53" s="38"/>
      <c r="H53" s="34"/>
      <c r="I53" s="34"/>
      <c r="J53" s="34"/>
      <c r="K53" s="34"/>
      <c r="L53" s="34"/>
      <c r="M53" s="34"/>
    </row>
    <row r="54" spans="1:14" ht="13.5" customHeight="1">
      <c r="A54" s="30"/>
      <c r="B54" s="210" t="s">
        <v>33</v>
      </c>
      <c r="C54" s="211"/>
      <c r="D54" s="34" t="s">
        <v>23</v>
      </c>
      <c r="E54" s="34"/>
      <c r="F54" s="208" t="s">
        <v>25</v>
      </c>
      <c r="G54" s="209"/>
      <c r="H54" s="73"/>
      <c r="I54" s="67" t="s">
        <v>26</v>
      </c>
      <c r="J54" s="73"/>
      <c r="K54" s="68">
        <f>IF(H54=0,ROUNDDOWN($F$52*J54,0),ROUNDDOWN($F$52*J54/H54,0))</f>
        <v>0</v>
      </c>
      <c r="L54" s="107"/>
      <c r="M54" s="107"/>
      <c r="N54" s="111"/>
    </row>
    <row r="55" spans="1:14" ht="12.75">
      <c r="A55" s="30"/>
      <c r="B55" s="211"/>
      <c r="C55" s="211"/>
      <c r="D55" s="34" t="s">
        <v>24</v>
      </c>
      <c r="E55" s="34"/>
      <c r="F55" s="208" t="s">
        <v>27</v>
      </c>
      <c r="G55" s="209"/>
      <c r="H55" s="86"/>
      <c r="I55" s="67" t="s">
        <v>28</v>
      </c>
      <c r="J55" s="86"/>
      <c r="K55" s="68">
        <f>IF(H55=0,ROUNDDOWN($F$52*J55,0),ROUNDDOWN($F$52*J55/H55,0))</f>
        <v>0</v>
      </c>
      <c r="L55" s="109"/>
      <c r="M55" s="109"/>
      <c r="N55" s="111"/>
    </row>
    <row r="56" spans="1:14" ht="6.75" customHeight="1">
      <c r="A56" s="30"/>
      <c r="B56" s="34"/>
      <c r="C56" s="34"/>
      <c r="D56" s="34"/>
      <c r="E56" s="34"/>
      <c r="F56" s="34"/>
      <c r="G56" s="34"/>
      <c r="H56" s="34"/>
      <c r="I56" s="34"/>
      <c r="J56" s="34"/>
      <c r="K56" s="66"/>
      <c r="L56" s="110"/>
      <c r="M56" s="110"/>
      <c r="N56" s="112"/>
    </row>
    <row r="57" spans="1:14" ht="13.5" customHeight="1">
      <c r="A57" s="30"/>
      <c r="B57" s="210" t="s">
        <v>34</v>
      </c>
      <c r="C57" s="211"/>
      <c r="D57" s="34" t="s">
        <v>23</v>
      </c>
      <c r="E57" s="34"/>
      <c r="F57" s="208" t="s">
        <v>25</v>
      </c>
      <c r="G57" s="209"/>
      <c r="H57" s="73"/>
      <c r="I57" s="67" t="s">
        <v>26</v>
      </c>
      <c r="J57" s="73"/>
      <c r="K57" s="68">
        <f>IF(H57=0,ROUNDDOWN($F$52*J57,0),ROUNDDOWN($F$52*J57/H57,0))</f>
        <v>0</v>
      </c>
      <c r="L57" s="107"/>
      <c r="M57" s="107"/>
      <c r="N57" s="111"/>
    </row>
    <row r="58" spans="1:14" ht="12.75">
      <c r="A58" s="30"/>
      <c r="B58" s="211"/>
      <c r="C58" s="211"/>
      <c r="D58" s="34" t="s">
        <v>24</v>
      </c>
      <c r="E58" s="34"/>
      <c r="F58" s="208" t="s">
        <v>27</v>
      </c>
      <c r="G58" s="209"/>
      <c r="H58" s="86"/>
      <c r="I58" s="67" t="s">
        <v>28</v>
      </c>
      <c r="J58" s="86"/>
      <c r="K58" s="68">
        <f>IF(H58=0,ROUNDDOWN($F$52*J58,0),ROUNDDOWN($F$52*J58/H58,0))</f>
        <v>0</v>
      </c>
      <c r="L58" s="109"/>
      <c r="M58" s="109"/>
      <c r="N58" s="111"/>
    </row>
    <row r="59" spans="1:14" ht="6.75" customHeight="1">
      <c r="A59" s="30"/>
      <c r="B59" s="34"/>
      <c r="C59" s="34"/>
      <c r="D59" s="34"/>
      <c r="E59" s="34"/>
      <c r="F59" s="34"/>
      <c r="G59" s="34"/>
      <c r="H59" s="34"/>
      <c r="I59" s="34"/>
      <c r="J59" s="34"/>
      <c r="K59" s="34"/>
      <c r="L59" s="34"/>
      <c r="M59" s="34"/>
      <c r="N59" s="112"/>
    </row>
    <row r="60" spans="1:14" ht="12.75">
      <c r="A60" s="30"/>
      <c r="B60" s="33" t="s">
        <v>30</v>
      </c>
      <c r="C60" s="34" t="s">
        <v>31</v>
      </c>
      <c r="D60" s="208" t="s">
        <v>32</v>
      </c>
      <c r="E60" s="209"/>
      <c r="F60" s="307"/>
      <c r="G60" s="308"/>
      <c r="H60" s="34"/>
      <c r="I60" s="34"/>
      <c r="J60" s="34"/>
      <c r="K60" s="34"/>
      <c r="L60" s="34"/>
      <c r="M60" s="34"/>
      <c r="N60" s="112"/>
    </row>
    <row r="61" spans="1:14" ht="5.25" customHeight="1">
      <c r="A61" s="30"/>
      <c r="B61" s="33"/>
      <c r="C61" s="34"/>
      <c r="D61" s="35"/>
      <c r="E61" s="36"/>
      <c r="F61" s="37"/>
      <c r="G61" s="38"/>
      <c r="H61" s="34"/>
      <c r="I61" s="34"/>
      <c r="J61" s="34"/>
      <c r="K61" s="34"/>
      <c r="L61" s="34"/>
      <c r="M61" s="34"/>
      <c r="N61" s="112"/>
    </row>
    <row r="62" spans="1:14" ht="13.5" customHeight="1">
      <c r="A62" s="30"/>
      <c r="B62" s="210" t="s">
        <v>33</v>
      </c>
      <c r="C62" s="211"/>
      <c r="D62" s="34" t="s">
        <v>23</v>
      </c>
      <c r="E62" s="34"/>
      <c r="F62" s="208" t="s">
        <v>25</v>
      </c>
      <c r="G62" s="209"/>
      <c r="H62" s="73"/>
      <c r="I62" s="67" t="s">
        <v>26</v>
      </c>
      <c r="J62" s="73"/>
      <c r="K62" s="68">
        <f>IF(H62=0,ROUNDDOWN($F$60*J62,0),ROUNDDOWN($F$60*J62/H62,0))</f>
        <v>0</v>
      </c>
      <c r="L62" s="106"/>
      <c r="M62" s="107"/>
      <c r="N62" s="111"/>
    </row>
    <row r="63" spans="1:14" ht="12.75">
      <c r="A63" s="30"/>
      <c r="B63" s="211"/>
      <c r="C63" s="211"/>
      <c r="D63" s="34" t="s">
        <v>24</v>
      </c>
      <c r="E63" s="34"/>
      <c r="F63" s="208" t="s">
        <v>27</v>
      </c>
      <c r="G63" s="209"/>
      <c r="H63" s="86"/>
      <c r="I63" s="67" t="s">
        <v>28</v>
      </c>
      <c r="J63" s="86"/>
      <c r="K63" s="68">
        <f>IF(H63=0,ROUNDDOWN($F$60*J63,0),ROUNDDOWN($F$60*J63/H63,0))</f>
        <v>0</v>
      </c>
      <c r="L63" s="108"/>
      <c r="M63" s="109"/>
      <c r="N63" s="111"/>
    </row>
    <row r="64" spans="1:14" ht="6.75" customHeight="1">
      <c r="A64" s="30"/>
      <c r="B64" s="34"/>
      <c r="C64" s="34"/>
      <c r="D64" s="34"/>
      <c r="E64" s="34"/>
      <c r="F64" s="34"/>
      <c r="G64" s="34"/>
      <c r="H64" s="34"/>
      <c r="I64" s="34"/>
      <c r="J64" s="34"/>
      <c r="K64" s="66"/>
      <c r="L64" s="110"/>
      <c r="M64" s="110"/>
      <c r="N64" s="112"/>
    </row>
    <row r="65" spans="1:14" ht="13.5" customHeight="1">
      <c r="A65" s="30"/>
      <c r="B65" s="210" t="s">
        <v>34</v>
      </c>
      <c r="C65" s="211"/>
      <c r="D65" s="34" t="s">
        <v>23</v>
      </c>
      <c r="E65" s="34"/>
      <c r="F65" s="208" t="s">
        <v>25</v>
      </c>
      <c r="G65" s="209"/>
      <c r="H65" s="73"/>
      <c r="I65" s="67" t="s">
        <v>26</v>
      </c>
      <c r="J65" s="73"/>
      <c r="K65" s="68">
        <f>IF(H65=0,ROUNDDOWN($F$60*J65,0),ROUNDDOWN($F$60*J65/H65,0))</f>
        <v>0</v>
      </c>
      <c r="L65" s="106"/>
      <c r="M65" s="107"/>
      <c r="N65" s="111"/>
    </row>
    <row r="66" spans="1:14" ht="12.75">
      <c r="A66" s="30"/>
      <c r="B66" s="211"/>
      <c r="C66" s="211"/>
      <c r="D66" s="34" t="s">
        <v>24</v>
      </c>
      <c r="E66" s="34"/>
      <c r="F66" s="208" t="s">
        <v>27</v>
      </c>
      <c r="G66" s="209"/>
      <c r="H66" s="86"/>
      <c r="I66" s="67" t="s">
        <v>28</v>
      </c>
      <c r="J66" s="86"/>
      <c r="K66" s="68">
        <f>IF(H66=0,ROUNDDOWN($F$60*J66,0),ROUNDDOWN($F$60*J66/H66,0))</f>
        <v>0</v>
      </c>
      <c r="L66" s="108"/>
      <c r="M66" s="109"/>
      <c r="N66" s="111"/>
    </row>
    <row r="67" spans="3:13" ht="12.75">
      <c r="C67" s="26"/>
      <c r="D67" s="26"/>
      <c r="E67" s="26"/>
      <c r="F67" s="26"/>
      <c r="G67" s="26"/>
      <c r="H67" s="26"/>
      <c r="I67" s="26"/>
      <c r="J67" s="26"/>
      <c r="K67" s="26"/>
      <c r="L67" s="26"/>
      <c r="M67" s="26"/>
    </row>
    <row r="68" spans="3:13" ht="12.75">
      <c r="C68" s="26"/>
      <c r="D68" s="26"/>
      <c r="E68" s="26"/>
      <c r="F68" s="26"/>
      <c r="G68" s="26"/>
      <c r="H68" s="26"/>
      <c r="I68" s="26"/>
      <c r="J68" s="26"/>
      <c r="K68" s="26"/>
      <c r="L68" s="26"/>
      <c r="M68" s="26"/>
    </row>
  </sheetData>
  <sheetProtection password="DEE3" sheet="1"/>
  <mergeCells count="121">
    <mergeCell ref="D60:E60"/>
    <mergeCell ref="F60:G60"/>
    <mergeCell ref="B62:C63"/>
    <mergeCell ref="F62:G62"/>
    <mergeCell ref="F63:G63"/>
    <mergeCell ref="B65:C66"/>
    <mergeCell ref="F65:G65"/>
    <mergeCell ref="F66:G66"/>
    <mergeCell ref="B54:C55"/>
    <mergeCell ref="F54:G54"/>
    <mergeCell ref="F55:G55"/>
    <mergeCell ref="B57:C58"/>
    <mergeCell ref="F57:G57"/>
    <mergeCell ref="F58:G58"/>
    <mergeCell ref="B47:M47"/>
    <mergeCell ref="B48:N48"/>
    <mergeCell ref="B49:M49"/>
    <mergeCell ref="B50:M50"/>
    <mergeCell ref="D52:E52"/>
    <mergeCell ref="F52:G52"/>
    <mergeCell ref="K39:K41"/>
    <mergeCell ref="L39:L41"/>
    <mergeCell ref="M39:M41"/>
    <mergeCell ref="B44:M44"/>
    <mergeCell ref="B45:M45"/>
    <mergeCell ref="B46:M46"/>
    <mergeCell ref="B39:C41"/>
    <mergeCell ref="D39:E41"/>
    <mergeCell ref="F39:G41"/>
    <mergeCell ref="H39:H41"/>
    <mergeCell ref="I39:I41"/>
    <mergeCell ref="J39:J41"/>
    <mergeCell ref="L33:L35"/>
    <mergeCell ref="M33:M35"/>
    <mergeCell ref="D36:E38"/>
    <mergeCell ref="F36:G38"/>
    <mergeCell ref="H36:H38"/>
    <mergeCell ref="I36:I38"/>
    <mergeCell ref="J36:J38"/>
    <mergeCell ref="K36:K38"/>
    <mergeCell ref="L36:L38"/>
    <mergeCell ref="M36:M38"/>
    <mergeCell ref="D33:E35"/>
    <mergeCell ref="F33:G35"/>
    <mergeCell ref="H33:H35"/>
    <mergeCell ref="I33:I35"/>
    <mergeCell ref="J33:J35"/>
    <mergeCell ref="K33:K35"/>
    <mergeCell ref="L27:L29"/>
    <mergeCell ref="M27:M29"/>
    <mergeCell ref="D30:E32"/>
    <mergeCell ref="F30:G32"/>
    <mergeCell ref="H30:H32"/>
    <mergeCell ref="I30:I32"/>
    <mergeCell ref="J30:J32"/>
    <mergeCell ref="K30:K32"/>
    <mergeCell ref="L30:L32"/>
    <mergeCell ref="M30:M32"/>
    <mergeCell ref="D27:E29"/>
    <mergeCell ref="F27:G29"/>
    <mergeCell ref="H27:H29"/>
    <mergeCell ref="I27:I29"/>
    <mergeCell ref="J27:J29"/>
    <mergeCell ref="K27:K29"/>
    <mergeCell ref="L21:L23"/>
    <mergeCell ref="M21:M23"/>
    <mergeCell ref="D24:E26"/>
    <mergeCell ref="F24:G26"/>
    <mergeCell ref="H24:H26"/>
    <mergeCell ref="I24:I26"/>
    <mergeCell ref="J24:J26"/>
    <mergeCell ref="K24:K26"/>
    <mergeCell ref="L24:L26"/>
    <mergeCell ref="M24:M26"/>
    <mergeCell ref="D21:E23"/>
    <mergeCell ref="F21:G23"/>
    <mergeCell ref="H21:H23"/>
    <mergeCell ref="I21:I23"/>
    <mergeCell ref="J21:J23"/>
    <mergeCell ref="K21:K23"/>
    <mergeCell ref="M15:M17"/>
    <mergeCell ref="D18:E20"/>
    <mergeCell ref="F18:G20"/>
    <mergeCell ref="H18:H20"/>
    <mergeCell ref="I18:I20"/>
    <mergeCell ref="J18:J20"/>
    <mergeCell ref="K18:K20"/>
    <mergeCell ref="L18:L20"/>
    <mergeCell ref="M18:M20"/>
    <mergeCell ref="K12:L13"/>
    <mergeCell ref="D15:E17"/>
    <mergeCell ref="F15:G17"/>
    <mergeCell ref="H15:H17"/>
    <mergeCell ref="I15:I17"/>
    <mergeCell ref="J15:J17"/>
    <mergeCell ref="K15:K17"/>
    <mergeCell ref="L15:L17"/>
    <mergeCell ref="B10:C10"/>
    <mergeCell ref="B12:C14"/>
    <mergeCell ref="D12:E13"/>
    <mergeCell ref="F12:G13"/>
    <mergeCell ref="H12:H13"/>
    <mergeCell ref="I12:I14"/>
    <mergeCell ref="H7:H9"/>
    <mergeCell ref="I7:I9"/>
    <mergeCell ref="J8:J9"/>
    <mergeCell ref="K8:K9"/>
    <mergeCell ref="L8:L9"/>
    <mergeCell ref="M8:M9"/>
    <mergeCell ref="B6:C6"/>
    <mergeCell ref="D6:E6"/>
    <mergeCell ref="F6:G6"/>
    <mergeCell ref="B7:C9"/>
    <mergeCell ref="D7:E9"/>
    <mergeCell ref="F7:G9"/>
    <mergeCell ref="B1:M1"/>
    <mergeCell ref="B2:C2"/>
    <mergeCell ref="F2:M2"/>
    <mergeCell ref="B3:M3"/>
    <mergeCell ref="B5:C5"/>
    <mergeCell ref="D5:I5"/>
  </mergeCells>
  <printOptions/>
  <pageMargins left="0.7480314960629921" right="0.15748031496062992" top="0.5905511811023623" bottom="0.5905511811023623" header="0.5118110236220472" footer="0.5118110236220472"/>
  <pageSetup fitToHeight="1" fitToWidth="1" horizontalDpi="600" verticalDpi="6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tabColor rgb="FFFFFF00"/>
    <pageSetUpPr fitToPage="1"/>
  </sheetPr>
  <dimension ref="A1:K72"/>
  <sheetViews>
    <sheetView showGridLines="0" zoomScale="85" zoomScaleNormal="85" workbookViewId="0" topLeftCell="A13">
      <selection activeCell="F6" sqref="F6:G6"/>
    </sheetView>
  </sheetViews>
  <sheetFormatPr defaultColWidth="9.00390625" defaultRowHeight="15"/>
  <cols>
    <col min="1" max="1" width="5.57421875" style="122" customWidth="1"/>
    <col min="2" max="2" width="13.57421875" style="122" customWidth="1"/>
    <col min="3" max="3" width="5.421875" style="122" customWidth="1"/>
    <col min="4" max="10" width="13.57421875" style="122" customWidth="1"/>
    <col min="11" max="16384" width="9.00390625" style="122" customWidth="1"/>
  </cols>
  <sheetData>
    <row r="1" spans="2:10" ht="13.5">
      <c r="B1" s="126" t="s">
        <v>0</v>
      </c>
      <c r="C1" s="126"/>
      <c r="D1" s="127"/>
      <c r="E1" s="127"/>
      <c r="F1" s="127"/>
      <c r="G1" s="127"/>
      <c r="H1" s="127"/>
      <c r="I1" s="127"/>
      <c r="J1" s="127"/>
    </row>
    <row r="2" spans="2:10" ht="14.25" customHeight="1">
      <c r="B2" s="128" t="s">
        <v>19</v>
      </c>
      <c r="C2" s="129"/>
      <c r="D2" s="48">
        <f>'人件費内訳書'!D2</f>
        <v>30</v>
      </c>
      <c r="E2" s="16" t="s">
        <v>20</v>
      </c>
      <c r="F2" s="130" t="s">
        <v>66</v>
      </c>
      <c r="G2" s="130"/>
      <c r="H2" s="130"/>
      <c r="I2" s="130"/>
      <c r="J2" s="131"/>
    </row>
    <row r="3" spans="2:10" ht="13.5" customHeight="1">
      <c r="B3" s="132" t="s">
        <v>1</v>
      </c>
      <c r="C3" s="133"/>
      <c r="D3" s="134"/>
      <c r="E3" s="134"/>
      <c r="F3" s="134"/>
      <c r="G3" s="134"/>
      <c r="H3" s="134"/>
      <c r="I3" s="134"/>
      <c r="J3" s="135"/>
    </row>
    <row r="4" spans="2:10" ht="13.5" customHeight="1" thickBot="1">
      <c r="B4" s="23"/>
      <c r="C4" s="23"/>
      <c r="D4" s="24"/>
      <c r="E4" s="24"/>
      <c r="F4" s="24"/>
      <c r="G4" s="24"/>
      <c r="H4" s="24"/>
      <c r="I4" s="24"/>
      <c r="J4" s="24"/>
    </row>
    <row r="5" spans="2:9" ht="34.5" customHeight="1" thickBot="1">
      <c r="B5" s="212" t="s">
        <v>21</v>
      </c>
      <c r="C5" s="213"/>
      <c r="D5" s="214">
        <f>'人件費内訳書'!D5</f>
        <v>0</v>
      </c>
      <c r="E5" s="215"/>
      <c r="F5" s="215"/>
      <c r="G5" s="215"/>
      <c r="H5" s="215"/>
      <c r="I5" s="216"/>
    </row>
    <row r="6" spans="2:10" ht="33.75" customHeight="1">
      <c r="B6" s="217" t="s">
        <v>2</v>
      </c>
      <c r="C6" s="218"/>
      <c r="D6" s="219" t="s">
        <v>69</v>
      </c>
      <c r="E6" s="220"/>
      <c r="F6" s="221">
        <f>'人件費内訳書'!F6</f>
        <v>0</v>
      </c>
      <c r="G6" s="222"/>
      <c r="H6" s="49" t="s">
        <v>68</v>
      </c>
      <c r="I6" s="57">
        <f>'人件費内訳書'!I6</f>
        <v>0</v>
      </c>
      <c r="J6" s="9"/>
    </row>
    <row r="7" spans="2:10" ht="13.5" customHeight="1">
      <c r="B7" s="223" t="s">
        <v>3</v>
      </c>
      <c r="C7" s="224"/>
      <c r="D7" s="229" t="s">
        <v>9</v>
      </c>
      <c r="E7" s="230"/>
      <c r="F7" s="233">
        <f>'人件費内訳書'!F7</f>
        <v>0</v>
      </c>
      <c r="G7" s="234"/>
      <c r="H7" s="242" t="s">
        <v>8</v>
      </c>
      <c r="I7" s="245">
        <f>'人件費内訳書'!I7</f>
        <v>0</v>
      </c>
      <c r="J7" s="239"/>
    </row>
    <row r="8" spans="2:10" ht="13.5" customHeight="1">
      <c r="B8" s="225"/>
      <c r="C8" s="226"/>
      <c r="D8" s="229"/>
      <c r="E8" s="230"/>
      <c r="F8" s="235">
        <f>'人件費内訳書'!F8</f>
        <v>0</v>
      </c>
      <c r="G8" s="236"/>
      <c r="H8" s="243"/>
      <c r="I8" s="246">
        <f>'人件費内訳書'!I8</f>
        <v>0</v>
      </c>
      <c r="J8" s="239"/>
    </row>
    <row r="9" spans="2:10" ht="13.5" customHeight="1" thickBot="1">
      <c r="B9" s="227"/>
      <c r="C9" s="228"/>
      <c r="D9" s="231"/>
      <c r="E9" s="232"/>
      <c r="F9" s="237">
        <f>'人件費内訳書'!F9</f>
        <v>0</v>
      </c>
      <c r="G9" s="238"/>
      <c r="H9" s="244"/>
      <c r="I9" s="247">
        <f>'人件費内訳書'!I9</f>
        <v>0</v>
      </c>
      <c r="J9" s="239"/>
    </row>
    <row r="10" spans="2:10" ht="25.5" customHeight="1" thickBot="1">
      <c r="B10" s="240" t="s">
        <v>4</v>
      </c>
      <c r="C10" s="241"/>
      <c r="D10" s="50" t="s">
        <v>10</v>
      </c>
      <c r="E10" s="51">
        <f>'人件費内訳書'!E10</f>
        <v>0</v>
      </c>
      <c r="F10" s="52" t="s">
        <v>11</v>
      </c>
      <c r="G10" s="51">
        <f>'人件費内訳書'!G10</f>
        <v>0</v>
      </c>
      <c r="H10" s="53" t="s">
        <v>18</v>
      </c>
      <c r="I10" s="54">
        <f>'人件費内訳書'!I10</f>
        <v>0</v>
      </c>
      <c r="J10" s="39"/>
    </row>
    <row r="11" spans="2:3" ht="14.25" thickBot="1">
      <c r="B11" s="2"/>
      <c r="C11" s="2"/>
    </row>
    <row r="12" spans="2:10" ht="15" customHeight="1" thickTop="1">
      <c r="B12" s="154"/>
      <c r="C12" s="155"/>
      <c r="D12" s="118" t="s">
        <v>35</v>
      </c>
      <c r="E12" s="120" t="s">
        <v>41</v>
      </c>
      <c r="F12" s="118" t="s">
        <v>42</v>
      </c>
      <c r="G12" s="160" t="s">
        <v>43</v>
      </c>
      <c r="H12" s="160" t="s">
        <v>37</v>
      </c>
      <c r="I12" s="160" t="s">
        <v>36</v>
      </c>
      <c r="J12" s="3" t="s">
        <v>17</v>
      </c>
    </row>
    <row r="13" spans="2:10" ht="15" customHeight="1">
      <c r="B13" s="156"/>
      <c r="C13" s="157"/>
      <c r="D13" s="119"/>
      <c r="E13" s="121"/>
      <c r="F13" s="119"/>
      <c r="G13" s="161"/>
      <c r="H13" s="161"/>
      <c r="I13" s="161"/>
      <c r="J13" s="4"/>
    </row>
    <row r="14" spans="2:10" ht="10.5" customHeight="1" thickBot="1">
      <c r="B14" s="158"/>
      <c r="C14" s="159"/>
      <c r="D14" s="7"/>
      <c r="E14" s="5"/>
      <c r="F14" s="7"/>
      <c r="G14" s="5"/>
      <c r="H14" s="5"/>
      <c r="I14" s="5"/>
      <c r="J14" s="6"/>
    </row>
    <row r="15" spans="2:10" ht="13.5">
      <c r="B15" s="20">
        <v>4</v>
      </c>
      <c r="C15" s="17" t="s">
        <v>6</v>
      </c>
      <c r="D15" s="170">
        <v>27273</v>
      </c>
      <c r="E15" s="170">
        <v>31410</v>
      </c>
      <c r="F15" s="170">
        <v>0</v>
      </c>
      <c r="G15" s="170">
        <v>690</v>
      </c>
      <c r="H15" s="170">
        <v>1920</v>
      </c>
      <c r="I15" s="173">
        <v>1760</v>
      </c>
      <c r="J15" s="176">
        <f>SUM(D15:I17)</f>
        <v>63053</v>
      </c>
    </row>
    <row r="16" spans="2:10" ht="13.5">
      <c r="B16" s="21">
        <v>42826</v>
      </c>
      <c r="C16" s="18" t="s">
        <v>16</v>
      </c>
      <c r="D16" s="171"/>
      <c r="E16" s="171"/>
      <c r="F16" s="171"/>
      <c r="G16" s="171"/>
      <c r="H16" s="171"/>
      <c r="I16" s="174"/>
      <c r="J16" s="177"/>
    </row>
    <row r="17" spans="2:10" ht="14.25" thickBot="1">
      <c r="B17" s="22">
        <v>42855</v>
      </c>
      <c r="C17" s="19" t="s">
        <v>15</v>
      </c>
      <c r="D17" s="172"/>
      <c r="E17" s="172"/>
      <c r="F17" s="172"/>
      <c r="G17" s="172"/>
      <c r="H17" s="172"/>
      <c r="I17" s="175"/>
      <c r="J17" s="178"/>
    </row>
    <row r="18" spans="2:10" ht="13.5">
      <c r="B18" s="20">
        <f>'人件費内訳書'!B18</f>
        <v>0</v>
      </c>
      <c r="C18" s="17" t="s">
        <v>6</v>
      </c>
      <c r="D18" s="298"/>
      <c r="E18" s="298"/>
      <c r="F18" s="298"/>
      <c r="G18" s="170">
        <f>H48</f>
        <v>0</v>
      </c>
      <c r="H18" s="170">
        <f>G58</f>
        <v>0</v>
      </c>
      <c r="I18" s="170">
        <f>I58</f>
        <v>0</v>
      </c>
      <c r="J18" s="176">
        <f>SUM(D18:I20)</f>
        <v>0</v>
      </c>
    </row>
    <row r="19" spans="2:10" ht="13.5">
      <c r="B19" s="21">
        <f>'人件費内訳書'!B19</f>
        <v>0</v>
      </c>
      <c r="C19" s="18" t="s">
        <v>16</v>
      </c>
      <c r="D19" s="299"/>
      <c r="E19" s="299"/>
      <c r="F19" s="299"/>
      <c r="G19" s="171"/>
      <c r="H19" s="171"/>
      <c r="I19" s="171"/>
      <c r="J19" s="177"/>
    </row>
    <row r="20" spans="2:10" ht="14.25" thickBot="1">
      <c r="B20" s="22">
        <f>'人件費内訳書'!B20</f>
        <v>0</v>
      </c>
      <c r="C20" s="19" t="s">
        <v>15</v>
      </c>
      <c r="D20" s="300"/>
      <c r="E20" s="300"/>
      <c r="F20" s="300"/>
      <c r="G20" s="172"/>
      <c r="H20" s="172"/>
      <c r="I20" s="172"/>
      <c r="J20" s="178"/>
    </row>
    <row r="21" spans="2:10" ht="13.5">
      <c r="B21" s="20">
        <f>'人件費内訳書'!B21</f>
        <v>0</v>
      </c>
      <c r="C21" s="17" t="s">
        <v>6</v>
      </c>
      <c r="D21" s="298"/>
      <c r="E21" s="298"/>
      <c r="F21" s="298"/>
      <c r="G21" s="170">
        <f>H49</f>
        <v>0</v>
      </c>
      <c r="H21" s="170">
        <f>G59</f>
        <v>0</v>
      </c>
      <c r="I21" s="170">
        <f>I59</f>
        <v>0</v>
      </c>
      <c r="J21" s="176">
        <f>SUM(D21:I23)</f>
        <v>0</v>
      </c>
    </row>
    <row r="22" spans="2:10" ht="13.5">
      <c r="B22" s="21">
        <f>'人件費内訳書'!B22</f>
        <v>0</v>
      </c>
      <c r="C22" s="18" t="s">
        <v>16</v>
      </c>
      <c r="D22" s="299"/>
      <c r="E22" s="299"/>
      <c r="F22" s="299"/>
      <c r="G22" s="171"/>
      <c r="H22" s="171"/>
      <c r="I22" s="171"/>
      <c r="J22" s="177"/>
    </row>
    <row r="23" spans="2:10" ht="14.25" thickBot="1">
      <c r="B23" s="22">
        <f>'人件費内訳書'!B23</f>
        <v>0</v>
      </c>
      <c r="C23" s="19" t="s">
        <v>15</v>
      </c>
      <c r="D23" s="300"/>
      <c r="E23" s="300"/>
      <c r="F23" s="300"/>
      <c r="G23" s="172"/>
      <c r="H23" s="172"/>
      <c r="I23" s="172"/>
      <c r="J23" s="178"/>
    </row>
    <row r="24" spans="2:10" ht="13.5">
      <c r="B24" s="20">
        <f>'人件費内訳書'!B24</f>
        <v>0</v>
      </c>
      <c r="C24" s="17" t="s">
        <v>6</v>
      </c>
      <c r="D24" s="298"/>
      <c r="E24" s="298"/>
      <c r="F24" s="298"/>
      <c r="G24" s="170">
        <f>H50</f>
        <v>0</v>
      </c>
      <c r="H24" s="170">
        <f>G60</f>
        <v>0</v>
      </c>
      <c r="I24" s="170">
        <f>I60</f>
        <v>0</v>
      </c>
      <c r="J24" s="176">
        <f>SUM(D24:I26)</f>
        <v>0</v>
      </c>
    </row>
    <row r="25" spans="2:10" ht="13.5">
      <c r="B25" s="21">
        <f>'人件費内訳書'!B25</f>
        <v>0</v>
      </c>
      <c r="C25" s="18" t="s">
        <v>16</v>
      </c>
      <c r="D25" s="299"/>
      <c r="E25" s="299"/>
      <c r="F25" s="299"/>
      <c r="G25" s="171"/>
      <c r="H25" s="171"/>
      <c r="I25" s="171"/>
      <c r="J25" s="177"/>
    </row>
    <row r="26" spans="2:10" ht="14.25" thickBot="1">
      <c r="B26" s="22">
        <f>'人件費内訳書'!B26</f>
        <v>0</v>
      </c>
      <c r="C26" s="19" t="s">
        <v>15</v>
      </c>
      <c r="D26" s="300"/>
      <c r="E26" s="300"/>
      <c r="F26" s="300"/>
      <c r="G26" s="172"/>
      <c r="H26" s="172"/>
      <c r="I26" s="172"/>
      <c r="J26" s="178"/>
    </row>
    <row r="27" spans="2:10" ht="13.5">
      <c r="B27" s="20">
        <f>'人件費内訳書'!B27</f>
        <v>0</v>
      </c>
      <c r="C27" s="17" t="s">
        <v>6</v>
      </c>
      <c r="D27" s="298"/>
      <c r="E27" s="298"/>
      <c r="F27" s="298"/>
      <c r="G27" s="170">
        <f>H51</f>
        <v>0</v>
      </c>
      <c r="H27" s="170">
        <f>G61</f>
        <v>0</v>
      </c>
      <c r="I27" s="170">
        <f>I61</f>
        <v>0</v>
      </c>
      <c r="J27" s="176">
        <f>SUM(D27:I29)</f>
        <v>0</v>
      </c>
    </row>
    <row r="28" spans="2:10" ht="13.5">
      <c r="B28" s="21">
        <f>'人件費内訳書'!B28</f>
        <v>0</v>
      </c>
      <c r="C28" s="18" t="s">
        <v>16</v>
      </c>
      <c r="D28" s="299"/>
      <c r="E28" s="299"/>
      <c r="F28" s="299"/>
      <c r="G28" s="171"/>
      <c r="H28" s="171"/>
      <c r="I28" s="171"/>
      <c r="J28" s="177"/>
    </row>
    <row r="29" spans="2:10" ht="14.25" thickBot="1">
      <c r="B29" s="22">
        <f>'人件費内訳書'!B29</f>
        <v>0</v>
      </c>
      <c r="C29" s="19" t="s">
        <v>15</v>
      </c>
      <c r="D29" s="300"/>
      <c r="E29" s="300"/>
      <c r="F29" s="300"/>
      <c r="G29" s="172"/>
      <c r="H29" s="172"/>
      <c r="I29" s="172"/>
      <c r="J29" s="178"/>
    </row>
    <row r="30" spans="2:10" ht="13.5">
      <c r="B30" s="20">
        <f>'人件費内訳書'!B30</f>
        <v>0</v>
      </c>
      <c r="C30" s="17" t="s">
        <v>6</v>
      </c>
      <c r="D30" s="248"/>
      <c r="E30" s="248"/>
      <c r="F30" s="248"/>
      <c r="G30" s="170">
        <f>H52</f>
        <v>0</v>
      </c>
      <c r="H30" s="170">
        <f>G62</f>
        <v>0</v>
      </c>
      <c r="I30" s="170">
        <f>I62</f>
        <v>0</v>
      </c>
      <c r="J30" s="176">
        <f>SUM(D30:I32)</f>
        <v>0</v>
      </c>
    </row>
    <row r="31" spans="2:10" ht="13.5">
      <c r="B31" s="21">
        <f>'人件費内訳書'!B31</f>
        <v>0</v>
      </c>
      <c r="C31" s="18" t="s">
        <v>16</v>
      </c>
      <c r="D31" s="249"/>
      <c r="E31" s="249"/>
      <c r="F31" s="249"/>
      <c r="G31" s="171"/>
      <c r="H31" s="171"/>
      <c r="I31" s="171"/>
      <c r="J31" s="177"/>
    </row>
    <row r="32" spans="2:10" ht="14.25" thickBot="1">
      <c r="B32" s="22">
        <f>'人件費内訳書'!B32</f>
        <v>0</v>
      </c>
      <c r="C32" s="19" t="s">
        <v>15</v>
      </c>
      <c r="D32" s="250"/>
      <c r="E32" s="250"/>
      <c r="F32" s="250"/>
      <c r="G32" s="172"/>
      <c r="H32" s="172"/>
      <c r="I32" s="172"/>
      <c r="J32" s="178"/>
    </row>
    <row r="33" spans="2:10" ht="13.5">
      <c r="B33" s="20">
        <f>'人件費内訳書'!B33</f>
        <v>0</v>
      </c>
      <c r="C33" s="17" t="s">
        <v>6</v>
      </c>
      <c r="D33" s="248"/>
      <c r="E33" s="248"/>
      <c r="F33" s="248"/>
      <c r="G33" s="170">
        <f>H53</f>
        <v>0</v>
      </c>
      <c r="H33" s="170">
        <f>G63</f>
        <v>0</v>
      </c>
      <c r="I33" s="170">
        <f>I63</f>
        <v>0</v>
      </c>
      <c r="J33" s="176">
        <f>SUM(D33:I35)</f>
        <v>0</v>
      </c>
    </row>
    <row r="34" spans="2:10" ht="13.5">
      <c r="B34" s="21">
        <f>'人件費内訳書'!B34</f>
        <v>0</v>
      </c>
      <c r="C34" s="18" t="s">
        <v>16</v>
      </c>
      <c r="D34" s="249"/>
      <c r="E34" s="249"/>
      <c r="F34" s="249"/>
      <c r="G34" s="171"/>
      <c r="H34" s="171"/>
      <c r="I34" s="171"/>
      <c r="J34" s="177"/>
    </row>
    <row r="35" spans="2:10" ht="14.25" thickBot="1">
      <c r="B35" s="22">
        <f>'人件費内訳書'!B35</f>
        <v>0</v>
      </c>
      <c r="C35" s="19" t="s">
        <v>15</v>
      </c>
      <c r="D35" s="250"/>
      <c r="E35" s="250"/>
      <c r="F35" s="250"/>
      <c r="G35" s="172"/>
      <c r="H35" s="172"/>
      <c r="I35" s="172"/>
      <c r="J35" s="178"/>
    </row>
    <row r="36" spans="2:10" ht="13.5">
      <c r="B36" s="20">
        <f>'人件費内訳書'!B36</f>
        <v>0</v>
      </c>
      <c r="C36" s="17" t="s">
        <v>6</v>
      </c>
      <c r="D36" s="248"/>
      <c r="E36" s="248"/>
      <c r="F36" s="248"/>
      <c r="G36" s="170">
        <f>H54</f>
        <v>0</v>
      </c>
      <c r="H36" s="170">
        <f>G64</f>
        <v>0</v>
      </c>
      <c r="I36" s="170">
        <f>I64</f>
        <v>0</v>
      </c>
      <c r="J36" s="176">
        <f>SUM(D36:I38)</f>
        <v>0</v>
      </c>
    </row>
    <row r="37" spans="2:10" ht="13.5">
      <c r="B37" s="21">
        <f>'人件費内訳書'!B37</f>
        <v>0</v>
      </c>
      <c r="C37" s="18" t="s">
        <v>16</v>
      </c>
      <c r="D37" s="249"/>
      <c r="E37" s="249"/>
      <c r="F37" s="249"/>
      <c r="G37" s="171"/>
      <c r="H37" s="171"/>
      <c r="I37" s="171"/>
      <c r="J37" s="177"/>
    </row>
    <row r="38" spans="2:10" ht="14.25" thickBot="1">
      <c r="B38" s="22">
        <f>'人件費内訳書'!B38</f>
        <v>0</v>
      </c>
      <c r="C38" s="19" t="s">
        <v>15</v>
      </c>
      <c r="D38" s="250"/>
      <c r="E38" s="250"/>
      <c r="F38" s="250"/>
      <c r="G38" s="172"/>
      <c r="H38" s="172"/>
      <c r="I38" s="172"/>
      <c r="J38" s="177"/>
    </row>
    <row r="39" spans="2:10" ht="14.25" thickTop="1">
      <c r="B39" s="191" t="s">
        <v>17</v>
      </c>
      <c r="C39" s="192"/>
      <c r="D39" s="173">
        <f aca="true" t="shared" si="0" ref="D39:I39">SUM(D18:D38)</f>
        <v>0</v>
      </c>
      <c r="E39" s="173">
        <f t="shared" si="0"/>
        <v>0</v>
      </c>
      <c r="F39" s="173">
        <f t="shared" si="0"/>
        <v>0</v>
      </c>
      <c r="G39" s="173">
        <f t="shared" si="0"/>
        <v>0</v>
      </c>
      <c r="H39" s="173">
        <f t="shared" si="0"/>
        <v>0</v>
      </c>
      <c r="I39" s="173">
        <f t="shared" si="0"/>
        <v>0</v>
      </c>
      <c r="J39" s="203">
        <f>SUM(D39:I41)</f>
        <v>0</v>
      </c>
    </row>
    <row r="40" spans="2:10" ht="13.5">
      <c r="B40" s="193"/>
      <c r="C40" s="194"/>
      <c r="D40" s="174"/>
      <c r="E40" s="174"/>
      <c r="F40" s="174"/>
      <c r="G40" s="174"/>
      <c r="H40" s="174"/>
      <c r="I40" s="174"/>
      <c r="J40" s="204"/>
    </row>
    <row r="41" spans="2:10" ht="14.25" thickBot="1">
      <c r="B41" s="195"/>
      <c r="C41" s="196"/>
      <c r="D41" s="175"/>
      <c r="E41" s="175"/>
      <c r="F41" s="175"/>
      <c r="G41" s="175"/>
      <c r="H41" s="175"/>
      <c r="I41" s="175"/>
      <c r="J41" s="251"/>
    </row>
    <row r="42" spans="2:10" ht="13.5">
      <c r="B42" s="40"/>
      <c r="C42" s="40"/>
      <c r="D42" s="41"/>
      <c r="E42" s="41"/>
      <c r="F42" s="41"/>
      <c r="G42" s="41"/>
      <c r="H42" s="41"/>
      <c r="I42" s="41"/>
      <c r="J42" s="42"/>
    </row>
    <row r="43" spans="2:10" s="27" customFormat="1" ht="6" customHeight="1">
      <c r="B43" s="43"/>
      <c r="C43" s="43"/>
      <c r="D43" s="43"/>
      <c r="E43" s="43"/>
      <c r="F43" s="43"/>
      <c r="G43" s="43"/>
      <c r="H43" s="43"/>
      <c r="I43" s="43"/>
      <c r="J43" s="43"/>
    </row>
    <row r="44" spans="1:10" ht="13.5">
      <c r="A44" s="30"/>
      <c r="B44" s="252"/>
      <c r="C44" s="252"/>
      <c r="D44" s="253"/>
      <c r="E44" s="253"/>
      <c r="F44" s="253"/>
      <c r="G44" s="253"/>
      <c r="H44" s="253"/>
      <c r="I44" s="253"/>
      <c r="J44" s="253"/>
    </row>
    <row r="45" spans="1:10" ht="13.5">
      <c r="A45" s="30"/>
      <c r="B45" s="252"/>
      <c r="C45" s="252"/>
      <c r="D45" s="253"/>
      <c r="E45" s="253"/>
      <c r="F45" s="253"/>
      <c r="G45" s="253"/>
      <c r="H45" s="253"/>
      <c r="I45" s="253"/>
      <c r="J45" s="253"/>
    </row>
    <row r="46" spans="1:10" ht="14.25" thickBot="1">
      <c r="A46" s="30"/>
      <c r="B46" s="252"/>
      <c r="C46" s="252"/>
      <c r="D46" s="253"/>
      <c r="E46" s="253"/>
      <c r="F46" s="253"/>
      <c r="G46" s="253"/>
      <c r="H46" s="253"/>
      <c r="I46" s="253"/>
      <c r="J46" s="253"/>
    </row>
    <row r="47" spans="1:10" ht="14.25" customHeight="1" thickBot="1">
      <c r="A47" s="30"/>
      <c r="B47" s="254" t="s">
        <v>38</v>
      </c>
      <c r="C47" s="255"/>
      <c r="D47" s="256" t="s">
        <v>39</v>
      </c>
      <c r="E47" s="256"/>
      <c r="F47" s="257" t="s">
        <v>46</v>
      </c>
      <c r="G47" s="257"/>
      <c r="H47" s="125" t="s">
        <v>40</v>
      </c>
      <c r="I47" s="55"/>
      <c r="J47" s="55"/>
    </row>
    <row r="48" spans="1:10" ht="13.5" customHeight="1">
      <c r="A48" s="30"/>
      <c r="B48" s="55"/>
      <c r="C48" s="74">
        <f>B18</f>
        <v>0</v>
      </c>
      <c r="D48" s="328"/>
      <c r="E48" s="329"/>
      <c r="F48" s="330"/>
      <c r="G48" s="331"/>
      <c r="H48" s="62">
        <f aca="true" t="shared" si="1" ref="H48:H54">ROUNDDOWN(D48*F48,0)</f>
        <v>0</v>
      </c>
      <c r="I48" s="56"/>
      <c r="J48" s="56"/>
    </row>
    <row r="49" spans="1:11" s="27" customFormat="1" ht="13.5" customHeight="1">
      <c r="A49" s="31"/>
      <c r="B49" s="55"/>
      <c r="C49" s="74">
        <f>B21</f>
        <v>0</v>
      </c>
      <c r="D49" s="328"/>
      <c r="E49" s="329"/>
      <c r="F49" s="330"/>
      <c r="G49" s="331"/>
      <c r="H49" s="62">
        <f t="shared" si="1"/>
        <v>0</v>
      </c>
      <c r="I49" s="65"/>
      <c r="J49" s="56"/>
      <c r="K49" s="122"/>
    </row>
    <row r="50" spans="1:10" s="27" customFormat="1" ht="13.5" customHeight="1">
      <c r="A50" s="31"/>
      <c r="B50" s="44"/>
      <c r="C50" s="74">
        <f>B24</f>
        <v>0</v>
      </c>
      <c r="D50" s="328"/>
      <c r="E50" s="329"/>
      <c r="F50" s="330"/>
      <c r="G50" s="331"/>
      <c r="H50" s="62">
        <f t="shared" si="1"/>
        <v>0</v>
      </c>
      <c r="I50" s="65"/>
      <c r="J50" s="44"/>
    </row>
    <row r="51" spans="1:10" ht="13.5" customHeight="1">
      <c r="A51" s="30"/>
      <c r="B51" s="55"/>
      <c r="C51" s="74">
        <f>B27</f>
        <v>0</v>
      </c>
      <c r="D51" s="328"/>
      <c r="E51" s="329"/>
      <c r="F51" s="330"/>
      <c r="G51" s="331"/>
      <c r="H51" s="62">
        <f t="shared" si="1"/>
        <v>0</v>
      </c>
      <c r="I51" s="56"/>
      <c r="J51" s="75" t="s">
        <v>64</v>
      </c>
    </row>
    <row r="52" spans="1:11" s="27" customFormat="1" ht="13.5" customHeight="1">
      <c r="A52" s="31"/>
      <c r="B52" s="55"/>
      <c r="C52" s="74">
        <f>B30</f>
        <v>0</v>
      </c>
      <c r="D52" s="328"/>
      <c r="E52" s="329"/>
      <c r="F52" s="330"/>
      <c r="G52" s="331"/>
      <c r="H52" s="62">
        <f t="shared" si="1"/>
        <v>0</v>
      </c>
      <c r="I52" s="65"/>
      <c r="J52" s="56"/>
      <c r="K52" s="122"/>
    </row>
    <row r="53" spans="1:10" s="27" customFormat="1" ht="13.5" customHeight="1">
      <c r="A53" s="31"/>
      <c r="B53" s="44"/>
      <c r="C53" s="74">
        <f>B33</f>
        <v>0</v>
      </c>
      <c r="D53" s="258"/>
      <c r="E53" s="259"/>
      <c r="F53" s="260"/>
      <c r="G53" s="261"/>
      <c r="H53" s="62">
        <f t="shared" si="1"/>
        <v>0</v>
      </c>
      <c r="I53" s="65"/>
      <c r="J53" s="44"/>
    </row>
    <row r="54" spans="1:10" s="27" customFormat="1" ht="13.5" customHeight="1">
      <c r="A54" s="31"/>
      <c r="B54" s="44"/>
      <c r="C54" s="74">
        <f>B36</f>
        <v>0</v>
      </c>
      <c r="D54" s="258"/>
      <c r="E54" s="259"/>
      <c r="F54" s="260"/>
      <c r="G54" s="261"/>
      <c r="H54" s="62">
        <f t="shared" si="1"/>
        <v>0</v>
      </c>
      <c r="I54" s="65"/>
      <c r="J54" s="44"/>
    </row>
    <row r="55" spans="1:10" ht="13.5" customHeight="1">
      <c r="A55" s="30"/>
      <c r="B55" s="45"/>
      <c r="C55" s="124"/>
      <c r="D55" s="262"/>
      <c r="E55" s="262"/>
      <c r="F55" s="263"/>
      <c r="G55" s="263"/>
      <c r="H55" s="124"/>
      <c r="I55" s="124"/>
      <c r="J55" s="124"/>
    </row>
    <row r="56" spans="1:10" ht="13.5" customHeight="1" thickBot="1">
      <c r="A56" s="30"/>
      <c r="B56" s="333" t="s">
        <v>81</v>
      </c>
      <c r="C56" s="124"/>
      <c r="D56" s="123"/>
      <c r="E56" s="46"/>
      <c r="F56" s="123"/>
      <c r="G56" s="46"/>
      <c r="H56" s="124"/>
      <c r="I56" s="124"/>
      <c r="J56" s="124"/>
    </row>
    <row r="57" spans="1:10" ht="13.5" customHeight="1" thickBot="1">
      <c r="A57" s="30"/>
      <c r="B57" s="264" t="s">
        <v>44</v>
      </c>
      <c r="C57" s="265"/>
      <c r="D57" s="256" t="s">
        <v>49</v>
      </c>
      <c r="E57" s="256"/>
      <c r="F57" s="61" t="s">
        <v>45</v>
      </c>
      <c r="G57" s="61" t="s">
        <v>47</v>
      </c>
      <c r="H57" s="47" t="s">
        <v>48</v>
      </c>
      <c r="I57" s="61" t="s">
        <v>47</v>
      </c>
      <c r="J57" s="47"/>
    </row>
    <row r="58" spans="1:10" ht="13.5" customHeight="1">
      <c r="A58" s="30"/>
      <c r="B58" s="59"/>
      <c r="C58" s="60">
        <f>B18</f>
        <v>0</v>
      </c>
      <c r="D58" s="328"/>
      <c r="E58" s="329"/>
      <c r="F58" s="76"/>
      <c r="G58" s="63">
        <f>ROUND(D58*F58,0)</f>
        <v>0</v>
      </c>
      <c r="H58" s="79"/>
      <c r="I58" s="64">
        <f>ROUND(D58*H58,0)</f>
        <v>0</v>
      </c>
      <c r="J58" s="47"/>
    </row>
    <row r="59" spans="1:10" ht="13.5" customHeight="1">
      <c r="A59" s="30"/>
      <c r="B59" s="124"/>
      <c r="C59" s="60">
        <f>B21</f>
        <v>0</v>
      </c>
      <c r="D59" s="328"/>
      <c r="E59" s="329"/>
      <c r="F59" s="77"/>
      <c r="G59" s="63">
        <f aca="true" t="shared" si="2" ref="G59:G64">ROUND(D59*F59,0)</f>
        <v>0</v>
      </c>
      <c r="H59" s="79"/>
      <c r="I59" s="64">
        <f aca="true" t="shared" si="3" ref="I59:I64">ROUND(D59*H59,0)</f>
        <v>0</v>
      </c>
      <c r="J59" s="124"/>
    </row>
    <row r="60" spans="1:10" ht="13.5" customHeight="1">
      <c r="A60" s="30"/>
      <c r="B60" s="58"/>
      <c r="C60" s="60">
        <f>B24</f>
        <v>0</v>
      </c>
      <c r="D60" s="328"/>
      <c r="E60" s="329"/>
      <c r="F60" s="78"/>
      <c r="G60" s="63">
        <f t="shared" si="2"/>
        <v>0</v>
      </c>
      <c r="H60" s="79"/>
      <c r="I60" s="64">
        <f t="shared" si="3"/>
        <v>0</v>
      </c>
      <c r="J60" s="332" t="s">
        <v>65</v>
      </c>
    </row>
    <row r="61" spans="1:10" ht="13.5" customHeight="1">
      <c r="A61" s="30"/>
      <c r="B61" s="59"/>
      <c r="C61" s="60">
        <f>B27</f>
        <v>0</v>
      </c>
      <c r="D61" s="328"/>
      <c r="E61" s="329"/>
      <c r="F61" s="78"/>
      <c r="G61" s="63">
        <f t="shared" si="2"/>
        <v>0</v>
      </c>
      <c r="H61" s="79"/>
      <c r="I61" s="64">
        <f t="shared" si="3"/>
        <v>0</v>
      </c>
      <c r="J61" s="332"/>
    </row>
    <row r="62" spans="1:10" ht="13.5" customHeight="1">
      <c r="A62" s="30"/>
      <c r="B62" s="124"/>
      <c r="C62" s="60">
        <f>B30</f>
        <v>0</v>
      </c>
      <c r="D62" s="258"/>
      <c r="E62" s="259"/>
      <c r="F62" s="87"/>
      <c r="G62" s="63">
        <f t="shared" si="2"/>
        <v>0</v>
      </c>
      <c r="H62" s="89"/>
      <c r="I62" s="64">
        <f t="shared" si="3"/>
        <v>0</v>
      </c>
      <c r="J62" s="124"/>
    </row>
    <row r="63" spans="1:10" ht="13.5" customHeight="1">
      <c r="A63" s="30"/>
      <c r="B63" s="45"/>
      <c r="C63" s="60">
        <f>B33</f>
        <v>0</v>
      </c>
      <c r="D63" s="258"/>
      <c r="E63" s="259"/>
      <c r="F63" s="87"/>
      <c r="G63" s="63">
        <f t="shared" si="2"/>
        <v>0</v>
      </c>
      <c r="H63" s="89"/>
      <c r="I63" s="64">
        <f t="shared" si="3"/>
        <v>0</v>
      </c>
      <c r="J63" s="124"/>
    </row>
    <row r="64" spans="1:10" ht="13.5" customHeight="1">
      <c r="A64" s="30"/>
      <c r="B64" s="45"/>
      <c r="C64" s="60">
        <f>B36</f>
        <v>0</v>
      </c>
      <c r="D64" s="258"/>
      <c r="E64" s="259"/>
      <c r="F64" s="88"/>
      <c r="G64" s="63">
        <f t="shared" si="2"/>
        <v>0</v>
      </c>
      <c r="H64" s="89"/>
      <c r="I64" s="64">
        <f t="shared" si="3"/>
        <v>0</v>
      </c>
      <c r="J64" s="124"/>
    </row>
    <row r="65" spans="1:10" ht="13.5" customHeight="1">
      <c r="A65" s="30"/>
      <c r="B65" s="58"/>
      <c r="C65" s="59"/>
      <c r="D65" s="124"/>
      <c r="E65" s="124"/>
      <c r="F65" s="262"/>
      <c r="G65" s="262"/>
      <c r="H65" s="47"/>
      <c r="I65" s="123"/>
      <c r="J65" s="47"/>
    </row>
    <row r="66" spans="1:10" ht="13.5" customHeight="1">
      <c r="A66" s="30"/>
      <c r="B66" s="266" t="s">
        <v>50</v>
      </c>
      <c r="C66" s="266"/>
      <c r="D66" s="266"/>
      <c r="E66" s="266"/>
      <c r="F66" s="266"/>
      <c r="G66" s="56"/>
      <c r="H66" s="47"/>
      <c r="I66" s="123"/>
      <c r="J66" s="47"/>
    </row>
    <row r="67" spans="1:10" ht="13.5" customHeight="1">
      <c r="A67" s="30"/>
      <c r="B67" s="342"/>
      <c r="C67" s="343"/>
      <c r="D67" s="343"/>
      <c r="E67" s="343"/>
      <c r="F67" s="343"/>
      <c r="G67" s="343"/>
      <c r="H67" s="343"/>
      <c r="I67" s="343"/>
      <c r="J67" s="344"/>
    </row>
    <row r="68" spans="1:10" ht="13.5" customHeight="1">
      <c r="A68" s="30"/>
      <c r="B68" s="345"/>
      <c r="C68" s="346"/>
      <c r="D68" s="346"/>
      <c r="E68" s="346"/>
      <c r="F68" s="346"/>
      <c r="G68" s="346"/>
      <c r="H68" s="346"/>
      <c r="I68" s="346"/>
      <c r="J68" s="347"/>
    </row>
    <row r="69" spans="1:10" ht="13.5" customHeight="1">
      <c r="A69" s="30"/>
      <c r="B69" s="345"/>
      <c r="C69" s="346"/>
      <c r="D69" s="346"/>
      <c r="E69" s="346"/>
      <c r="F69" s="346"/>
      <c r="G69" s="346"/>
      <c r="H69" s="346"/>
      <c r="I69" s="346"/>
      <c r="J69" s="347"/>
    </row>
    <row r="70" spans="2:10" ht="13.5" customHeight="1">
      <c r="B70" s="345"/>
      <c r="C70" s="346"/>
      <c r="D70" s="346"/>
      <c r="E70" s="346"/>
      <c r="F70" s="346"/>
      <c r="G70" s="346"/>
      <c r="H70" s="346"/>
      <c r="I70" s="346"/>
      <c r="J70" s="347"/>
    </row>
    <row r="71" spans="2:10" ht="13.5" customHeight="1">
      <c r="B71" s="348"/>
      <c r="C71" s="349"/>
      <c r="D71" s="349"/>
      <c r="E71" s="349"/>
      <c r="F71" s="349"/>
      <c r="G71" s="349"/>
      <c r="H71" s="349"/>
      <c r="I71" s="349"/>
      <c r="J71" s="350"/>
    </row>
    <row r="72" spans="2:10" ht="12.75">
      <c r="B72" s="41"/>
      <c r="C72" s="41"/>
      <c r="D72" s="41"/>
      <c r="E72" s="41"/>
      <c r="F72" s="41"/>
      <c r="G72" s="41"/>
      <c r="H72" s="41"/>
      <c r="I72" s="41"/>
      <c r="J72" s="41"/>
    </row>
  </sheetData>
  <sheetProtection password="DEE3" sheet="1"/>
  <mergeCells count="119">
    <mergeCell ref="D63:E63"/>
    <mergeCell ref="D64:E64"/>
    <mergeCell ref="F65:G65"/>
    <mergeCell ref="B66:F66"/>
    <mergeCell ref="B67:J71"/>
    <mergeCell ref="D58:E58"/>
    <mergeCell ref="D59:E59"/>
    <mergeCell ref="D60:E60"/>
    <mergeCell ref="J60:J61"/>
    <mergeCell ref="D61:E61"/>
    <mergeCell ref="D62:E62"/>
    <mergeCell ref="D54:E54"/>
    <mergeCell ref="F54:G54"/>
    <mergeCell ref="D55:E55"/>
    <mergeCell ref="F55:G55"/>
    <mergeCell ref="B57:C57"/>
    <mergeCell ref="D57:E57"/>
    <mergeCell ref="D51:E51"/>
    <mergeCell ref="F51:G51"/>
    <mergeCell ref="D52:E52"/>
    <mergeCell ref="F52:G52"/>
    <mergeCell ref="D53:E53"/>
    <mergeCell ref="F53:G53"/>
    <mergeCell ref="D48:E48"/>
    <mergeCell ref="F48:G48"/>
    <mergeCell ref="D49:E49"/>
    <mergeCell ref="F49:G49"/>
    <mergeCell ref="D50:E50"/>
    <mergeCell ref="F50:G50"/>
    <mergeCell ref="I39:I41"/>
    <mergeCell ref="J39:J41"/>
    <mergeCell ref="B44:J44"/>
    <mergeCell ref="B45:J45"/>
    <mergeCell ref="B46:J46"/>
    <mergeCell ref="B47:C47"/>
    <mergeCell ref="D47:E47"/>
    <mergeCell ref="F47:G47"/>
    <mergeCell ref="B39:C41"/>
    <mergeCell ref="D39:D41"/>
    <mergeCell ref="E39:E41"/>
    <mergeCell ref="F39:F41"/>
    <mergeCell ref="G39:G41"/>
    <mergeCell ref="H39:H41"/>
    <mergeCell ref="J33:J35"/>
    <mergeCell ref="D36:D38"/>
    <mergeCell ref="E36:E38"/>
    <mergeCell ref="F36:F38"/>
    <mergeCell ref="G36:G38"/>
    <mergeCell ref="H36:H38"/>
    <mergeCell ref="I36:I38"/>
    <mergeCell ref="J36:J38"/>
    <mergeCell ref="D33:D35"/>
    <mergeCell ref="E33:E35"/>
    <mergeCell ref="F33:F35"/>
    <mergeCell ref="G33:G35"/>
    <mergeCell ref="H33:H35"/>
    <mergeCell ref="I33:I35"/>
    <mergeCell ref="J27:J29"/>
    <mergeCell ref="D30:D32"/>
    <mergeCell ref="E30:E32"/>
    <mergeCell ref="F30:F32"/>
    <mergeCell ref="G30:G32"/>
    <mergeCell ref="H30:H32"/>
    <mergeCell ref="I30:I32"/>
    <mergeCell ref="J30:J32"/>
    <mergeCell ref="D27:D29"/>
    <mergeCell ref="E27:E29"/>
    <mergeCell ref="F27:F29"/>
    <mergeCell ref="G27:G29"/>
    <mergeCell ref="H27:H29"/>
    <mergeCell ref="I27:I29"/>
    <mergeCell ref="J21:J23"/>
    <mergeCell ref="D24:D26"/>
    <mergeCell ref="E24:E26"/>
    <mergeCell ref="F24:F26"/>
    <mergeCell ref="G24:G26"/>
    <mergeCell ref="H24:H26"/>
    <mergeCell ref="I24:I26"/>
    <mergeCell ref="J24:J26"/>
    <mergeCell ref="D21:D23"/>
    <mergeCell ref="E21:E23"/>
    <mergeCell ref="F21:F23"/>
    <mergeCell ref="G21:G23"/>
    <mergeCell ref="H21:H23"/>
    <mergeCell ref="I21:I23"/>
    <mergeCell ref="J15:J17"/>
    <mergeCell ref="D18:D20"/>
    <mergeCell ref="E18:E20"/>
    <mergeCell ref="F18:F20"/>
    <mergeCell ref="G18:G20"/>
    <mergeCell ref="H18:H20"/>
    <mergeCell ref="I18:I20"/>
    <mergeCell ref="J18:J20"/>
    <mergeCell ref="D15:D17"/>
    <mergeCell ref="E15:E17"/>
    <mergeCell ref="F15:F17"/>
    <mergeCell ref="G15:G17"/>
    <mergeCell ref="H15:H17"/>
    <mergeCell ref="I15:I17"/>
    <mergeCell ref="H7:H9"/>
    <mergeCell ref="I7:I9"/>
    <mergeCell ref="J7:J9"/>
    <mergeCell ref="B10:C10"/>
    <mergeCell ref="B12:C14"/>
    <mergeCell ref="G12:G13"/>
    <mergeCell ref="H12:H13"/>
    <mergeCell ref="I12:I13"/>
    <mergeCell ref="B6:C6"/>
    <mergeCell ref="D6:E6"/>
    <mergeCell ref="F6:G6"/>
    <mergeCell ref="B7:C9"/>
    <mergeCell ref="D7:E9"/>
    <mergeCell ref="F7:G9"/>
    <mergeCell ref="B1:J1"/>
    <mergeCell ref="B2:C2"/>
    <mergeCell ref="F2:J2"/>
    <mergeCell ref="B3:J3"/>
    <mergeCell ref="B5:C5"/>
    <mergeCell ref="D5:I5"/>
  </mergeCells>
  <printOptions/>
  <pageMargins left="0.5511811023622047" right="0.35433070866141736" top="0.5905511811023623" bottom="0.5905511811023623" header="0.5118110236220472" footer="0.5118110236220472"/>
  <pageSetup fitToHeight="1" fitToWidth="1" horizontalDpi="600" verticalDpi="600" orientation="portrait" paperSize="9" scale="79" r:id="rId4"/>
  <drawing r:id="rId3"/>
  <legacyDrawing r:id="rId2"/>
</worksheet>
</file>

<file path=xl/worksheets/sheet3.xml><?xml version="1.0" encoding="utf-8"?>
<worksheet xmlns="http://schemas.openxmlformats.org/spreadsheetml/2006/main" xmlns:r="http://schemas.openxmlformats.org/officeDocument/2006/relationships">
  <sheetPr>
    <tabColor rgb="FF00B0F0"/>
    <pageSetUpPr fitToPage="1"/>
  </sheetPr>
  <dimension ref="A1:N68"/>
  <sheetViews>
    <sheetView showGridLines="0" tabSelected="1" zoomScale="85" zoomScaleNormal="85" workbookViewId="0" topLeftCell="A16">
      <selection activeCell="F6" sqref="F6:G6"/>
    </sheetView>
  </sheetViews>
  <sheetFormatPr defaultColWidth="9.00390625" defaultRowHeight="15"/>
  <cols>
    <col min="1" max="1" width="5.57421875" style="94" customWidth="1"/>
    <col min="2" max="2" width="9.421875" style="94" customWidth="1"/>
    <col min="3" max="3" width="8.7109375" style="94" customWidth="1"/>
    <col min="4" max="7" width="7.57421875" style="94" customWidth="1"/>
    <col min="8" max="9" width="14.57421875" style="94" customWidth="1"/>
    <col min="10" max="10" width="14.57421875" style="101" customWidth="1"/>
    <col min="11" max="12" width="9.7109375" style="101" customWidth="1"/>
    <col min="13" max="13" width="14.57421875" style="94" customWidth="1"/>
    <col min="14" max="16384" width="9.00390625" style="94" customWidth="1"/>
  </cols>
  <sheetData>
    <row r="1" spans="2:13" ht="13.5">
      <c r="B1" s="126" t="s">
        <v>0</v>
      </c>
      <c r="C1" s="126"/>
      <c r="D1" s="127"/>
      <c r="E1" s="127"/>
      <c r="F1" s="127"/>
      <c r="G1" s="127"/>
      <c r="H1" s="127"/>
      <c r="I1" s="127"/>
      <c r="J1" s="127"/>
      <c r="K1" s="127"/>
      <c r="L1" s="127"/>
      <c r="M1" s="127"/>
    </row>
    <row r="2" spans="2:13" ht="14.25" customHeight="1">
      <c r="B2" s="128" t="s">
        <v>19</v>
      </c>
      <c r="C2" s="129"/>
      <c r="D2" s="69">
        <v>30</v>
      </c>
      <c r="E2" s="16" t="s">
        <v>20</v>
      </c>
      <c r="F2" s="130" t="s">
        <v>67</v>
      </c>
      <c r="G2" s="130"/>
      <c r="H2" s="130"/>
      <c r="I2" s="130"/>
      <c r="J2" s="130"/>
      <c r="K2" s="130"/>
      <c r="L2" s="130"/>
      <c r="M2" s="131"/>
    </row>
    <row r="3" spans="2:13" ht="13.5" customHeight="1">
      <c r="B3" s="132" t="s">
        <v>1</v>
      </c>
      <c r="C3" s="133"/>
      <c r="D3" s="134"/>
      <c r="E3" s="134"/>
      <c r="F3" s="134"/>
      <c r="G3" s="134"/>
      <c r="H3" s="134"/>
      <c r="I3" s="134"/>
      <c r="J3" s="134"/>
      <c r="K3" s="134"/>
      <c r="L3" s="134"/>
      <c r="M3" s="135"/>
    </row>
    <row r="4" spans="2:13" ht="13.5" customHeight="1" thickBot="1">
      <c r="B4" s="23"/>
      <c r="C4" s="23"/>
      <c r="D4" s="24"/>
      <c r="E4" s="24"/>
      <c r="F4" s="24"/>
      <c r="G4" s="24"/>
      <c r="H4" s="24"/>
      <c r="I4" s="24"/>
      <c r="J4" s="24"/>
      <c r="K4" s="24"/>
      <c r="L4" s="24"/>
      <c r="M4" s="24"/>
    </row>
    <row r="5" spans="2:9" ht="34.5" customHeight="1" thickBot="1">
      <c r="B5" s="136" t="s">
        <v>21</v>
      </c>
      <c r="C5" s="137"/>
      <c r="D5" s="267" t="s">
        <v>72</v>
      </c>
      <c r="E5" s="268"/>
      <c r="F5" s="268"/>
      <c r="G5" s="268"/>
      <c r="H5" s="268"/>
      <c r="I5" s="269"/>
    </row>
    <row r="6" spans="2:13" ht="33.75" customHeight="1" thickBot="1">
      <c r="B6" s="138" t="s">
        <v>2</v>
      </c>
      <c r="C6" s="139"/>
      <c r="D6" s="140" t="s">
        <v>69</v>
      </c>
      <c r="E6" s="141"/>
      <c r="F6" s="270">
        <v>43221</v>
      </c>
      <c r="G6" s="271"/>
      <c r="H6" s="25" t="s">
        <v>68</v>
      </c>
      <c r="I6" s="98">
        <v>43343</v>
      </c>
      <c r="J6" s="9"/>
      <c r="K6" s="9"/>
      <c r="L6" s="9"/>
      <c r="M6" s="9"/>
    </row>
    <row r="7" spans="2:13" ht="13.5" customHeight="1">
      <c r="B7" s="142" t="s">
        <v>3</v>
      </c>
      <c r="C7" s="143"/>
      <c r="D7" s="148" t="s">
        <v>9</v>
      </c>
      <c r="E7" s="149"/>
      <c r="F7" s="272" t="s">
        <v>59</v>
      </c>
      <c r="G7" s="273"/>
      <c r="H7" s="179" t="s">
        <v>58</v>
      </c>
      <c r="I7" s="285" t="s">
        <v>60</v>
      </c>
      <c r="J7" s="99" t="s">
        <v>70</v>
      </c>
      <c r="K7" s="102"/>
      <c r="L7" s="103"/>
      <c r="M7" s="103"/>
    </row>
    <row r="8" spans="2:13" ht="13.5" customHeight="1">
      <c r="B8" s="144"/>
      <c r="C8" s="145"/>
      <c r="D8" s="148"/>
      <c r="E8" s="149"/>
      <c r="F8" s="274"/>
      <c r="G8" s="275"/>
      <c r="H8" s="180"/>
      <c r="I8" s="286"/>
      <c r="J8" s="162">
        <v>29392</v>
      </c>
      <c r="K8" s="288"/>
      <c r="L8" s="281"/>
      <c r="M8" s="281"/>
    </row>
    <row r="9" spans="2:13" ht="13.5" customHeight="1" thickBot="1">
      <c r="B9" s="146"/>
      <c r="C9" s="147"/>
      <c r="D9" s="150"/>
      <c r="E9" s="151"/>
      <c r="F9" s="276"/>
      <c r="G9" s="277"/>
      <c r="H9" s="181"/>
      <c r="I9" s="287"/>
      <c r="J9" s="163"/>
      <c r="K9" s="288"/>
      <c r="L9" s="281"/>
      <c r="M9" s="281"/>
    </row>
    <row r="10" spans="2:13" ht="25.5" customHeight="1" thickBot="1">
      <c r="B10" s="152" t="s">
        <v>4</v>
      </c>
      <c r="C10" s="153"/>
      <c r="D10" s="12" t="s">
        <v>10</v>
      </c>
      <c r="E10" s="81" t="s">
        <v>61</v>
      </c>
      <c r="F10" s="11" t="s">
        <v>11</v>
      </c>
      <c r="G10" s="80" t="s">
        <v>62</v>
      </c>
      <c r="H10" s="10" t="s">
        <v>18</v>
      </c>
      <c r="I10" s="82" t="s">
        <v>63</v>
      </c>
      <c r="J10" s="100">
        <f>DATEDIF(J8,F6,"Y")</f>
        <v>37</v>
      </c>
      <c r="K10" s="104"/>
      <c r="L10" s="105"/>
      <c r="M10" s="105"/>
    </row>
    <row r="11" spans="2:3" ht="14.25" thickBot="1">
      <c r="B11" s="2"/>
      <c r="C11" s="2"/>
    </row>
    <row r="12" spans="2:13" ht="15" customHeight="1" thickTop="1">
      <c r="B12" s="154"/>
      <c r="C12" s="155"/>
      <c r="D12" s="154" t="s">
        <v>5</v>
      </c>
      <c r="E12" s="155"/>
      <c r="F12" s="154" t="s">
        <v>12</v>
      </c>
      <c r="G12" s="155"/>
      <c r="H12" s="160" t="s">
        <v>13</v>
      </c>
      <c r="I12" s="278" t="s">
        <v>73</v>
      </c>
      <c r="J12" s="115" t="s">
        <v>77</v>
      </c>
      <c r="K12" s="318" t="s">
        <v>76</v>
      </c>
      <c r="L12" s="319"/>
      <c r="M12" s="3" t="s">
        <v>7</v>
      </c>
    </row>
    <row r="13" spans="2:13" ht="15" customHeight="1">
      <c r="B13" s="156"/>
      <c r="C13" s="157"/>
      <c r="D13" s="156"/>
      <c r="E13" s="157"/>
      <c r="F13" s="156"/>
      <c r="G13" s="157"/>
      <c r="H13" s="161"/>
      <c r="I13" s="279"/>
      <c r="J13" s="116" t="s">
        <v>78</v>
      </c>
      <c r="K13" s="320"/>
      <c r="L13" s="321"/>
      <c r="M13" s="4"/>
    </row>
    <row r="14" spans="2:13" ht="10.5" customHeight="1" thickBot="1">
      <c r="B14" s="158"/>
      <c r="C14" s="159"/>
      <c r="D14" s="7"/>
      <c r="E14" s="8"/>
      <c r="F14" s="7"/>
      <c r="G14" s="8"/>
      <c r="H14" s="5"/>
      <c r="I14" s="280"/>
      <c r="J14" s="117" t="s">
        <v>55</v>
      </c>
      <c r="K14" s="113" t="s">
        <v>74</v>
      </c>
      <c r="L14" s="114" t="s">
        <v>75</v>
      </c>
      <c r="M14" s="6"/>
    </row>
    <row r="15" spans="2:13" ht="13.5">
      <c r="B15" s="20">
        <v>4</v>
      </c>
      <c r="C15" s="17" t="s">
        <v>6</v>
      </c>
      <c r="D15" s="164">
        <v>300000</v>
      </c>
      <c r="E15" s="165"/>
      <c r="F15" s="164">
        <f>'社会保険内訳（サンプル)'!J15</f>
        <v>63053</v>
      </c>
      <c r="G15" s="165"/>
      <c r="H15" s="170">
        <f>15000/1.08</f>
        <v>13888.888888888889</v>
      </c>
      <c r="I15" s="197">
        <f>SUM(D15:H17)</f>
        <v>376941.8888888889</v>
      </c>
      <c r="J15" s="309">
        <f>IF(I15&gt;=400000,400000,I15)</f>
        <v>376941.8888888889</v>
      </c>
      <c r="K15" s="289">
        <v>22</v>
      </c>
      <c r="L15" s="315">
        <v>10</v>
      </c>
      <c r="M15" s="282">
        <f>IF(K15&gt;0,ROUNDDOWN(J15*L15/K15,0),J15)</f>
        <v>171337</v>
      </c>
    </row>
    <row r="16" spans="2:14" ht="13.5">
      <c r="B16" s="21">
        <v>42826</v>
      </c>
      <c r="C16" s="18" t="s">
        <v>16</v>
      </c>
      <c r="D16" s="166"/>
      <c r="E16" s="167"/>
      <c r="F16" s="166"/>
      <c r="G16" s="167"/>
      <c r="H16" s="171"/>
      <c r="I16" s="199"/>
      <c r="J16" s="310"/>
      <c r="K16" s="290"/>
      <c r="L16" s="316"/>
      <c r="M16" s="283"/>
      <c r="N16" s="94" t="str">
        <f>IF(L15&gt;K15,"エラー"," ")</f>
        <v> </v>
      </c>
    </row>
    <row r="17" spans="2:13" ht="14.25" thickBot="1">
      <c r="B17" s="22">
        <v>42855</v>
      </c>
      <c r="C17" s="19" t="s">
        <v>15</v>
      </c>
      <c r="D17" s="168"/>
      <c r="E17" s="169"/>
      <c r="F17" s="168"/>
      <c r="G17" s="169"/>
      <c r="H17" s="172"/>
      <c r="I17" s="201"/>
      <c r="J17" s="311"/>
      <c r="K17" s="291"/>
      <c r="L17" s="317"/>
      <c r="M17" s="284"/>
    </row>
    <row r="18" spans="2:13" ht="13.5">
      <c r="B18" s="70">
        <v>5</v>
      </c>
      <c r="C18" s="13" t="s">
        <v>6</v>
      </c>
      <c r="D18" s="292">
        <v>240000</v>
      </c>
      <c r="E18" s="293"/>
      <c r="F18" s="164">
        <f>'社会保険内訳（サンプル)'!J18</f>
        <v>60454</v>
      </c>
      <c r="G18" s="165"/>
      <c r="H18" s="298">
        <v>8332</v>
      </c>
      <c r="I18" s="197">
        <f>SUM(D18:H20)</f>
        <v>308786</v>
      </c>
      <c r="J18" s="309">
        <f>IF(I18&gt;=400000,400000,I18)</f>
        <v>308786</v>
      </c>
      <c r="K18" s="334">
        <v>12</v>
      </c>
      <c r="L18" s="335">
        <v>3</v>
      </c>
      <c r="M18" s="282">
        <f>IF(K18&gt;0,ROUNDDOWN(J18*L18/K18,0),J18)</f>
        <v>77196</v>
      </c>
    </row>
    <row r="19" spans="2:14" ht="12.75">
      <c r="B19" s="71">
        <v>42856</v>
      </c>
      <c r="C19" s="14" t="s">
        <v>16</v>
      </c>
      <c r="D19" s="294"/>
      <c r="E19" s="295"/>
      <c r="F19" s="166"/>
      <c r="G19" s="167"/>
      <c r="H19" s="299"/>
      <c r="I19" s="199"/>
      <c r="J19" s="310"/>
      <c r="K19" s="336"/>
      <c r="L19" s="337"/>
      <c r="M19" s="283"/>
      <c r="N19" s="94" t="str">
        <f>IF(L18&gt;K18,"エラー"," ")</f>
        <v> </v>
      </c>
    </row>
    <row r="20" spans="2:13" ht="13.5" thickBot="1">
      <c r="B20" s="72">
        <v>42875</v>
      </c>
      <c r="C20" s="15" t="s">
        <v>15</v>
      </c>
      <c r="D20" s="296"/>
      <c r="E20" s="297"/>
      <c r="F20" s="168"/>
      <c r="G20" s="169"/>
      <c r="H20" s="300"/>
      <c r="I20" s="201"/>
      <c r="J20" s="311"/>
      <c r="K20" s="338"/>
      <c r="L20" s="339"/>
      <c r="M20" s="284"/>
    </row>
    <row r="21" spans="2:13" ht="12.75">
      <c r="B21" s="70">
        <v>6</v>
      </c>
      <c r="C21" s="13" t="s">
        <v>6</v>
      </c>
      <c r="D21" s="292">
        <v>400000</v>
      </c>
      <c r="E21" s="293"/>
      <c r="F21" s="164">
        <f>'社会保険内訳（サンプル)'!J21</f>
        <v>60454</v>
      </c>
      <c r="G21" s="165"/>
      <c r="H21" s="298">
        <v>13888</v>
      </c>
      <c r="I21" s="197">
        <f>SUM(D21:H23)</f>
        <v>474342</v>
      </c>
      <c r="J21" s="309">
        <f>IF(I21&gt;=400000,400000,I21)</f>
        <v>400000</v>
      </c>
      <c r="K21" s="334">
        <v>22</v>
      </c>
      <c r="L21" s="335">
        <v>10</v>
      </c>
      <c r="M21" s="282">
        <f>IF(K21&gt;0,ROUNDDOWN(J21*L21/K21,0),J21)</f>
        <v>181818</v>
      </c>
    </row>
    <row r="22" spans="2:14" ht="12.75">
      <c r="B22" s="71">
        <v>42876</v>
      </c>
      <c r="C22" s="14" t="s">
        <v>16</v>
      </c>
      <c r="D22" s="294"/>
      <c r="E22" s="295"/>
      <c r="F22" s="166"/>
      <c r="G22" s="167"/>
      <c r="H22" s="299"/>
      <c r="I22" s="199"/>
      <c r="J22" s="310"/>
      <c r="K22" s="336"/>
      <c r="L22" s="337"/>
      <c r="M22" s="283"/>
      <c r="N22" s="94" t="str">
        <f>IF(L21&gt;K21,"エラー"," ")</f>
        <v> </v>
      </c>
    </row>
    <row r="23" spans="2:13" ht="13.5" thickBot="1">
      <c r="B23" s="72">
        <v>42906</v>
      </c>
      <c r="C23" s="15" t="s">
        <v>15</v>
      </c>
      <c r="D23" s="296"/>
      <c r="E23" s="297"/>
      <c r="F23" s="168"/>
      <c r="G23" s="169"/>
      <c r="H23" s="300"/>
      <c r="I23" s="201"/>
      <c r="J23" s="311"/>
      <c r="K23" s="338"/>
      <c r="L23" s="339"/>
      <c r="M23" s="284"/>
    </row>
    <row r="24" spans="2:13" ht="12.75">
      <c r="B24" s="70">
        <v>7</v>
      </c>
      <c r="C24" s="13" t="s">
        <v>6</v>
      </c>
      <c r="D24" s="292">
        <v>400000</v>
      </c>
      <c r="E24" s="293"/>
      <c r="F24" s="164">
        <f>'社会保険内訳（サンプル)'!J24</f>
        <v>60454</v>
      </c>
      <c r="G24" s="165"/>
      <c r="H24" s="298">
        <v>13888</v>
      </c>
      <c r="I24" s="197">
        <f>SUM(D24:H26)</f>
        <v>474342</v>
      </c>
      <c r="J24" s="309">
        <f>IF(I24&gt;=400000,400000,I24)</f>
        <v>400000</v>
      </c>
      <c r="K24" s="334">
        <v>22</v>
      </c>
      <c r="L24" s="335">
        <v>10</v>
      </c>
      <c r="M24" s="282">
        <f>IF(K24&gt;0,ROUNDDOWN(J24*L24/K24,0),J24)</f>
        <v>181818</v>
      </c>
    </row>
    <row r="25" spans="2:14" ht="12.75">
      <c r="B25" s="71">
        <v>42907</v>
      </c>
      <c r="C25" s="14" t="s">
        <v>16</v>
      </c>
      <c r="D25" s="294"/>
      <c r="E25" s="295"/>
      <c r="F25" s="166"/>
      <c r="G25" s="167"/>
      <c r="H25" s="299"/>
      <c r="I25" s="199"/>
      <c r="J25" s="310"/>
      <c r="K25" s="336"/>
      <c r="L25" s="337"/>
      <c r="M25" s="283"/>
      <c r="N25" s="94" t="str">
        <f>IF(L24&gt;K24,"エラー"," ")</f>
        <v> </v>
      </c>
    </row>
    <row r="26" spans="2:13" ht="13.5" thickBot="1">
      <c r="B26" s="72">
        <v>42936</v>
      </c>
      <c r="C26" s="15" t="s">
        <v>15</v>
      </c>
      <c r="D26" s="296"/>
      <c r="E26" s="297"/>
      <c r="F26" s="168"/>
      <c r="G26" s="169"/>
      <c r="H26" s="300"/>
      <c r="I26" s="201"/>
      <c r="J26" s="311"/>
      <c r="K26" s="338"/>
      <c r="L26" s="339"/>
      <c r="M26" s="284"/>
    </row>
    <row r="27" spans="2:13" ht="12.75">
      <c r="B27" s="70">
        <v>8</v>
      </c>
      <c r="C27" s="13" t="s">
        <v>6</v>
      </c>
      <c r="D27" s="292">
        <v>400000</v>
      </c>
      <c r="E27" s="293"/>
      <c r="F27" s="164">
        <f>'社会保険内訳（サンプル)'!J27</f>
        <v>60454</v>
      </c>
      <c r="G27" s="165"/>
      <c r="H27" s="298">
        <v>13888</v>
      </c>
      <c r="I27" s="197">
        <f>SUM(D27:H29)</f>
        <v>474342</v>
      </c>
      <c r="J27" s="309">
        <f>IF(I27&gt;=400000,400000,I27)</f>
        <v>400000</v>
      </c>
      <c r="K27" s="334">
        <v>20</v>
      </c>
      <c r="L27" s="335">
        <v>10</v>
      </c>
      <c r="M27" s="282">
        <f>IF(K27&gt;0,ROUNDDOWN(J27*L27/K27,0),J27)</f>
        <v>200000</v>
      </c>
    </row>
    <row r="28" spans="2:14" ht="12.75">
      <c r="B28" s="71">
        <v>42937</v>
      </c>
      <c r="C28" s="14" t="s">
        <v>16</v>
      </c>
      <c r="D28" s="294"/>
      <c r="E28" s="295"/>
      <c r="F28" s="166"/>
      <c r="G28" s="167"/>
      <c r="H28" s="299"/>
      <c r="I28" s="199"/>
      <c r="J28" s="310"/>
      <c r="K28" s="336"/>
      <c r="L28" s="337"/>
      <c r="M28" s="283"/>
      <c r="N28" s="94" t="str">
        <f>IF(L27&gt;K27,"エラー"," ")</f>
        <v> </v>
      </c>
    </row>
    <row r="29" spans="2:13" ht="13.5" thickBot="1">
      <c r="B29" s="72">
        <v>42967</v>
      </c>
      <c r="C29" s="15" t="s">
        <v>15</v>
      </c>
      <c r="D29" s="296"/>
      <c r="E29" s="297"/>
      <c r="F29" s="168"/>
      <c r="G29" s="169"/>
      <c r="H29" s="300"/>
      <c r="I29" s="201"/>
      <c r="J29" s="311"/>
      <c r="K29" s="338"/>
      <c r="L29" s="339"/>
      <c r="M29" s="284"/>
    </row>
    <row r="30" spans="2:13" ht="12.75">
      <c r="B30" s="70">
        <v>9</v>
      </c>
      <c r="C30" s="13" t="s">
        <v>6</v>
      </c>
      <c r="D30" s="292">
        <v>180000</v>
      </c>
      <c r="E30" s="293"/>
      <c r="F30" s="164">
        <f>'社会保険内訳（サンプル)'!J30</f>
        <v>0</v>
      </c>
      <c r="G30" s="165"/>
      <c r="H30" s="298">
        <v>6249</v>
      </c>
      <c r="I30" s="197">
        <f>SUM(D30:H32)</f>
        <v>186249</v>
      </c>
      <c r="J30" s="309">
        <f>IF(I30&gt;=400000,400000,I30)</f>
        <v>186249</v>
      </c>
      <c r="K30" s="334">
        <v>8</v>
      </c>
      <c r="L30" s="335">
        <v>3</v>
      </c>
      <c r="M30" s="282">
        <f>IF(K30&gt;0,ROUNDDOWN(J30*L30/K30,0),J30)</f>
        <v>69843</v>
      </c>
    </row>
    <row r="31" spans="2:14" ht="12.75">
      <c r="B31" s="71">
        <v>42968</v>
      </c>
      <c r="C31" s="14" t="s">
        <v>16</v>
      </c>
      <c r="D31" s="294"/>
      <c r="E31" s="295"/>
      <c r="F31" s="166"/>
      <c r="G31" s="167"/>
      <c r="H31" s="299"/>
      <c r="I31" s="199"/>
      <c r="J31" s="310"/>
      <c r="K31" s="336"/>
      <c r="L31" s="337"/>
      <c r="M31" s="283"/>
      <c r="N31" s="94" t="str">
        <f>IF(L30&gt;K30,"エラー"," ")</f>
        <v> </v>
      </c>
    </row>
    <row r="32" spans="2:13" ht="13.5" thickBot="1">
      <c r="B32" s="72">
        <v>42978</v>
      </c>
      <c r="C32" s="15" t="s">
        <v>15</v>
      </c>
      <c r="D32" s="296"/>
      <c r="E32" s="297"/>
      <c r="F32" s="168"/>
      <c r="G32" s="169"/>
      <c r="H32" s="300"/>
      <c r="I32" s="201"/>
      <c r="J32" s="311"/>
      <c r="K32" s="338"/>
      <c r="L32" s="339"/>
      <c r="M32" s="284"/>
    </row>
    <row r="33" spans="2:13" ht="12.75">
      <c r="B33" s="83"/>
      <c r="C33" s="13" t="s">
        <v>6</v>
      </c>
      <c r="D33" s="182"/>
      <c r="E33" s="183"/>
      <c r="F33" s="164">
        <f>'社会保険内訳（サンプル)'!J33</f>
        <v>0</v>
      </c>
      <c r="G33" s="165"/>
      <c r="H33" s="188"/>
      <c r="I33" s="197">
        <f>SUM(D33:H35)</f>
        <v>0</v>
      </c>
      <c r="J33" s="309">
        <f>IF(I33&gt;=400000,400000,I33)</f>
        <v>0</v>
      </c>
      <c r="K33" s="334"/>
      <c r="L33" s="335"/>
      <c r="M33" s="282">
        <f>IF(K33&gt;0,ROUNDDOWN(J33*L33/K33,0),J33)</f>
        <v>0</v>
      </c>
    </row>
    <row r="34" spans="2:14" ht="12.75">
      <c r="B34" s="84"/>
      <c r="C34" s="14" t="s">
        <v>16</v>
      </c>
      <c r="D34" s="184"/>
      <c r="E34" s="185"/>
      <c r="F34" s="166"/>
      <c r="G34" s="167"/>
      <c r="H34" s="189"/>
      <c r="I34" s="199"/>
      <c r="J34" s="310"/>
      <c r="K34" s="336"/>
      <c r="L34" s="337"/>
      <c r="M34" s="283"/>
      <c r="N34" s="94" t="str">
        <f>IF(L33&gt;K33,"エラー"," ")</f>
        <v> </v>
      </c>
    </row>
    <row r="35" spans="2:13" ht="13.5" thickBot="1">
      <c r="B35" s="85"/>
      <c r="C35" s="15" t="s">
        <v>15</v>
      </c>
      <c r="D35" s="186"/>
      <c r="E35" s="187"/>
      <c r="F35" s="168"/>
      <c r="G35" s="169"/>
      <c r="H35" s="190"/>
      <c r="I35" s="201"/>
      <c r="J35" s="311"/>
      <c r="K35" s="338"/>
      <c r="L35" s="339"/>
      <c r="M35" s="284"/>
    </row>
    <row r="36" spans="2:13" ht="12.75">
      <c r="B36" s="83"/>
      <c r="C36" s="13" t="s">
        <v>6</v>
      </c>
      <c r="D36" s="182"/>
      <c r="E36" s="183"/>
      <c r="F36" s="164">
        <f>'社会保険内訳（サンプル)'!J36</f>
        <v>0</v>
      </c>
      <c r="G36" s="165"/>
      <c r="H36" s="188"/>
      <c r="I36" s="197">
        <f>SUM(D36:H38)</f>
        <v>0</v>
      </c>
      <c r="J36" s="309">
        <f>IF(I36&gt;=400000,400000,I36)</f>
        <v>0</v>
      </c>
      <c r="K36" s="334"/>
      <c r="L36" s="335"/>
      <c r="M36" s="282">
        <f>IF(K36&gt;0,ROUNDDOWN(J36*L36/K36,0),J36)</f>
        <v>0</v>
      </c>
    </row>
    <row r="37" spans="2:14" ht="12.75">
      <c r="B37" s="84"/>
      <c r="C37" s="14" t="s">
        <v>16</v>
      </c>
      <c r="D37" s="184"/>
      <c r="E37" s="185"/>
      <c r="F37" s="166"/>
      <c r="G37" s="167"/>
      <c r="H37" s="189"/>
      <c r="I37" s="199"/>
      <c r="J37" s="310"/>
      <c r="K37" s="336"/>
      <c r="L37" s="337"/>
      <c r="M37" s="283"/>
      <c r="N37" s="94" t="str">
        <f>IF(L36&gt;K36,"エラー"," ")</f>
        <v> </v>
      </c>
    </row>
    <row r="38" spans="2:13" ht="13.5" thickBot="1">
      <c r="B38" s="85"/>
      <c r="C38" s="15" t="s">
        <v>15</v>
      </c>
      <c r="D38" s="186"/>
      <c r="E38" s="187"/>
      <c r="F38" s="168"/>
      <c r="G38" s="169"/>
      <c r="H38" s="190"/>
      <c r="I38" s="199"/>
      <c r="J38" s="310"/>
      <c r="K38" s="340"/>
      <c r="L38" s="341"/>
      <c r="M38" s="283"/>
    </row>
    <row r="39" spans="2:13" ht="13.5" thickTop="1">
      <c r="B39" s="191" t="s">
        <v>17</v>
      </c>
      <c r="C39" s="192"/>
      <c r="D39" s="197">
        <f>SUM(D18:E38)</f>
        <v>1620000</v>
      </c>
      <c r="E39" s="198"/>
      <c r="F39" s="197">
        <f>SUM(F18:G38)</f>
        <v>241816</v>
      </c>
      <c r="G39" s="198"/>
      <c r="H39" s="197">
        <f>SUM(H18:H38)</f>
        <v>56245</v>
      </c>
      <c r="I39" s="301">
        <f>SUM(I18:I38)</f>
        <v>1918061</v>
      </c>
      <c r="J39" s="322">
        <f>IF(SUM(J18:J38)&gt;=2400000,2400000,SUM(J18:J38))</f>
        <v>1695035</v>
      </c>
      <c r="K39" s="312"/>
      <c r="L39" s="325"/>
      <c r="M39" s="304">
        <f>IF(SUM(M18:M38)&gt;=2400000,2400000,SUM(M18:M38))</f>
        <v>710675</v>
      </c>
    </row>
    <row r="40" spans="2:13" ht="12.75">
      <c r="B40" s="193"/>
      <c r="C40" s="194"/>
      <c r="D40" s="199"/>
      <c r="E40" s="200"/>
      <c r="F40" s="199"/>
      <c r="G40" s="200"/>
      <c r="H40" s="199"/>
      <c r="I40" s="302"/>
      <c r="J40" s="323"/>
      <c r="K40" s="313"/>
      <c r="L40" s="326"/>
      <c r="M40" s="305"/>
    </row>
    <row r="41" spans="2:13" ht="13.5" thickBot="1">
      <c r="B41" s="195"/>
      <c r="C41" s="196"/>
      <c r="D41" s="201"/>
      <c r="E41" s="202"/>
      <c r="F41" s="201"/>
      <c r="G41" s="202"/>
      <c r="H41" s="201"/>
      <c r="I41" s="303"/>
      <c r="J41" s="324"/>
      <c r="K41" s="314"/>
      <c r="L41" s="327"/>
      <c r="M41" s="306"/>
    </row>
    <row r="42" spans="2:13" ht="12.75">
      <c r="B42" s="1"/>
      <c r="C42" s="1"/>
      <c r="J42" s="29"/>
      <c r="K42" s="29"/>
      <c r="L42" s="29"/>
      <c r="M42" s="29"/>
    </row>
    <row r="43" spans="2:13" s="27" customFormat="1" ht="6" customHeight="1">
      <c r="B43" s="28"/>
      <c r="C43" s="28"/>
      <c r="D43" s="28"/>
      <c r="E43" s="28"/>
      <c r="F43" s="28"/>
      <c r="G43" s="28"/>
      <c r="H43" s="28"/>
      <c r="I43" s="28"/>
      <c r="J43" s="28"/>
      <c r="K43" s="28"/>
      <c r="L43" s="28"/>
      <c r="M43" s="28"/>
    </row>
    <row r="44" spans="1:13" ht="12.75">
      <c r="A44" s="30"/>
      <c r="B44" s="205" t="s">
        <v>52</v>
      </c>
      <c r="C44" s="205"/>
      <c r="D44" s="206"/>
      <c r="E44" s="206"/>
      <c r="F44" s="206"/>
      <c r="G44" s="206"/>
      <c r="H44" s="206"/>
      <c r="I44" s="206"/>
      <c r="J44" s="206"/>
      <c r="K44" s="206"/>
      <c r="L44" s="206"/>
      <c r="M44" s="206"/>
    </row>
    <row r="45" spans="1:13" ht="12.75">
      <c r="A45" s="30"/>
      <c r="B45" s="205" t="s">
        <v>51</v>
      </c>
      <c r="C45" s="205"/>
      <c r="D45" s="206"/>
      <c r="E45" s="206"/>
      <c r="F45" s="206"/>
      <c r="G45" s="206"/>
      <c r="H45" s="206"/>
      <c r="I45" s="206"/>
      <c r="J45" s="206"/>
      <c r="K45" s="206"/>
      <c r="L45" s="206"/>
      <c r="M45" s="206"/>
    </row>
    <row r="46" spans="1:13" ht="12.75">
      <c r="A46" s="30"/>
      <c r="B46" s="205" t="s">
        <v>56</v>
      </c>
      <c r="C46" s="205"/>
      <c r="D46" s="206"/>
      <c r="E46" s="206"/>
      <c r="F46" s="206"/>
      <c r="G46" s="206"/>
      <c r="H46" s="206"/>
      <c r="I46" s="206"/>
      <c r="J46" s="206"/>
      <c r="K46" s="206"/>
      <c r="L46" s="206"/>
      <c r="M46" s="206"/>
    </row>
    <row r="47" spans="1:13" ht="12.75">
      <c r="A47" s="30"/>
      <c r="B47" s="205" t="s">
        <v>57</v>
      </c>
      <c r="C47" s="205"/>
      <c r="D47" s="206"/>
      <c r="E47" s="206"/>
      <c r="F47" s="206"/>
      <c r="G47" s="206"/>
      <c r="H47" s="206"/>
      <c r="I47" s="206"/>
      <c r="J47" s="206"/>
      <c r="K47" s="206"/>
      <c r="L47" s="206"/>
      <c r="M47" s="206"/>
    </row>
    <row r="48" spans="1:14" ht="13.5" customHeight="1">
      <c r="A48" s="30"/>
      <c r="B48" s="207" t="s">
        <v>80</v>
      </c>
      <c r="C48" s="207"/>
      <c r="D48" s="207"/>
      <c r="E48" s="207"/>
      <c r="F48" s="207"/>
      <c r="G48" s="207"/>
      <c r="H48" s="207"/>
      <c r="I48" s="207"/>
      <c r="J48" s="207"/>
      <c r="K48" s="207"/>
      <c r="L48" s="207"/>
      <c r="M48" s="207"/>
      <c r="N48" s="207"/>
    </row>
    <row r="49" spans="1:13" ht="12.75">
      <c r="A49" s="30"/>
      <c r="B49" s="205" t="s">
        <v>79</v>
      </c>
      <c r="C49" s="205"/>
      <c r="D49" s="206"/>
      <c r="E49" s="206"/>
      <c r="F49" s="206"/>
      <c r="G49" s="206"/>
      <c r="H49" s="206"/>
      <c r="I49" s="206"/>
      <c r="J49" s="206"/>
      <c r="K49" s="206"/>
      <c r="L49" s="206"/>
      <c r="M49" s="206"/>
    </row>
    <row r="50" spans="1:13" s="27" customFormat="1" ht="13.5" customHeight="1">
      <c r="A50" s="31"/>
      <c r="B50" s="207" t="s">
        <v>53</v>
      </c>
      <c r="C50" s="207"/>
      <c r="D50" s="207"/>
      <c r="E50" s="207"/>
      <c r="F50" s="207"/>
      <c r="G50" s="207"/>
      <c r="H50" s="207"/>
      <c r="I50" s="207"/>
      <c r="J50" s="207"/>
      <c r="K50" s="207"/>
      <c r="L50" s="207"/>
      <c r="M50" s="207"/>
    </row>
    <row r="51" spans="1:13" s="27" customFormat="1" ht="6" customHeight="1">
      <c r="A51" s="31"/>
      <c r="B51" s="32"/>
      <c r="C51" s="32"/>
      <c r="D51" s="32"/>
      <c r="E51" s="32"/>
      <c r="F51" s="32"/>
      <c r="G51" s="32"/>
      <c r="H51" s="32"/>
      <c r="I51" s="32"/>
      <c r="J51" s="32"/>
      <c r="K51" s="32"/>
      <c r="L51" s="32"/>
      <c r="M51" s="32"/>
    </row>
    <row r="52" spans="1:13" ht="12.75">
      <c r="A52" s="30"/>
      <c r="B52" s="33" t="s">
        <v>29</v>
      </c>
      <c r="C52" s="34" t="s">
        <v>22</v>
      </c>
      <c r="D52" s="208" t="s">
        <v>32</v>
      </c>
      <c r="E52" s="209"/>
      <c r="F52" s="307">
        <v>400000</v>
      </c>
      <c r="G52" s="308"/>
      <c r="H52" s="34"/>
      <c r="I52" s="34"/>
      <c r="J52" s="34"/>
      <c r="K52" s="34"/>
      <c r="L52" s="34"/>
      <c r="M52" s="34"/>
    </row>
    <row r="53" spans="1:13" ht="5.25" customHeight="1">
      <c r="A53" s="30"/>
      <c r="B53" s="33"/>
      <c r="C53" s="34"/>
      <c r="D53" s="35"/>
      <c r="E53" s="36"/>
      <c r="F53" s="37"/>
      <c r="G53" s="38"/>
      <c r="H53" s="34"/>
      <c r="I53" s="34"/>
      <c r="J53" s="34"/>
      <c r="K53" s="34"/>
      <c r="L53" s="34"/>
      <c r="M53" s="34"/>
    </row>
    <row r="54" spans="1:14" ht="13.5" customHeight="1">
      <c r="A54" s="30"/>
      <c r="B54" s="210" t="s">
        <v>33</v>
      </c>
      <c r="C54" s="211"/>
      <c r="D54" s="34" t="s">
        <v>23</v>
      </c>
      <c r="E54" s="34"/>
      <c r="F54" s="208" t="s">
        <v>25</v>
      </c>
      <c r="G54" s="209"/>
      <c r="H54" s="73">
        <v>20</v>
      </c>
      <c r="I54" s="67" t="s">
        <v>26</v>
      </c>
      <c r="J54" s="73">
        <v>12</v>
      </c>
      <c r="K54" s="68">
        <f>IF(H54=0,ROUNDDOWN($F$52*J54,0),ROUNDDOWN($F$52*J54/H54,0))</f>
        <v>240000</v>
      </c>
      <c r="L54" s="107"/>
      <c r="M54" s="107"/>
      <c r="N54" s="111"/>
    </row>
    <row r="55" spans="1:14" ht="12.75">
      <c r="A55" s="30"/>
      <c r="B55" s="211"/>
      <c r="C55" s="211"/>
      <c r="D55" s="34" t="s">
        <v>24</v>
      </c>
      <c r="E55" s="34"/>
      <c r="F55" s="208" t="s">
        <v>27</v>
      </c>
      <c r="G55" s="209"/>
      <c r="H55" s="86"/>
      <c r="I55" s="67" t="s">
        <v>28</v>
      </c>
      <c r="J55" s="86"/>
      <c r="K55" s="68">
        <f>IF(H55=0,ROUNDDOWN($F$52*J55,0),ROUNDDOWN($F$52*J55/H55,0))</f>
        <v>0</v>
      </c>
      <c r="L55" s="109"/>
      <c r="M55" s="109"/>
      <c r="N55" s="111"/>
    </row>
    <row r="56" spans="1:14" ht="6.75" customHeight="1">
      <c r="A56" s="30"/>
      <c r="B56" s="34"/>
      <c r="C56" s="34"/>
      <c r="D56" s="34"/>
      <c r="E56" s="34"/>
      <c r="F56" s="34"/>
      <c r="G56" s="34"/>
      <c r="H56" s="34"/>
      <c r="I56" s="34"/>
      <c r="J56" s="34"/>
      <c r="K56" s="66"/>
      <c r="L56" s="110"/>
      <c r="M56" s="110"/>
      <c r="N56" s="112"/>
    </row>
    <row r="57" spans="1:14" ht="13.5" customHeight="1">
      <c r="A57" s="30"/>
      <c r="B57" s="210" t="s">
        <v>34</v>
      </c>
      <c r="C57" s="211"/>
      <c r="D57" s="34" t="s">
        <v>23</v>
      </c>
      <c r="E57" s="34"/>
      <c r="F57" s="208" t="s">
        <v>25</v>
      </c>
      <c r="G57" s="209"/>
      <c r="H57" s="73">
        <v>20</v>
      </c>
      <c r="I57" s="67" t="s">
        <v>26</v>
      </c>
      <c r="J57" s="73">
        <v>9</v>
      </c>
      <c r="K57" s="68">
        <f>IF(H57=0,ROUNDDOWN($F$52*J57,0),ROUNDDOWN($F$52*J57/H57,0))</f>
        <v>180000</v>
      </c>
      <c r="L57" s="107"/>
      <c r="M57" s="107"/>
      <c r="N57" s="111"/>
    </row>
    <row r="58" spans="1:14" ht="12.75">
      <c r="A58" s="30"/>
      <c r="B58" s="211"/>
      <c r="C58" s="211"/>
      <c r="D58" s="34" t="s">
        <v>24</v>
      </c>
      <c r="E58" s="34"/>
      <c r="F58" s="208" t="s">
        <v>27</v>
      </c>
      <c r="G58" s="209"/>
      <c r="H58" s="86"/>
      <c r="I58" s="67" t="s">
        <v>28</v>
      </c>
      <c r="J58" s="86"/>
      <c r="K58" s="68">
        <f>IF(H58=0,ROUNDDOWN($F$52*J58,0),ROUNDDOWN($F$52*J58/H58,0))</f>
        <v>0</v>
      </c>
      <c r="L58" s="109"/>
      <c r="M58" s="109"/>
      <c r="N58" s="111"/>
    </row>
    <row r="59" spans="1:14" ht="6.75" customHeight="1">
      <c r="A59" s="30"/>
      <c r="B59" s="34"/>
      <c r="C59" s="34"/>
      <c r="D59" s="34"/>
      <c r="E59" s="34"/>
      <c r="F59" s="34"/>
      <c r="G59" s="34"/>
      <c r="H59" s="34"/>
      <c r="I59" s="34"/>
      <c r="J59" s="34"/>
      <c r="K59" s="34"/>
      <c r="L59" s="34"/>
      <c r="M59" s="34"/>
      <c r="N59" s="112"/>
    </row>
    <row r="60" spans="1:14" ht="12.75">
      <c r="A60" s="30"/>
      <c r="B60" s="33" t="s">
        <v>30</v>
      </c>
      <c r="C60" s="34" t="s">
        <v>31</v>
      </c>
      <c r="D60" s="208" t="s">
        <v>32</v>
      </c>
      <c r="E60" s="209"/>
      <c r="F60" s="307">
        <v>13888</v>
      </c>
      <c r="G60" s="308"/>
      <c r="H60" s="34"/>
      <c r="I60" s="34"/>
      <c r="J60" s="34"/>
      <c r="K60" s="34"/>
      <c r="L60" s="34"/>
      <c r="M60" s="34"/>
      <c r="N60" s="112"/>
    </row>
    <row r="61" spans="1:14" ht="5.25" customHeight="1">
      <c r="A61" s="30"/>
      <c r="B61" s="33"/>
      <c r="C61" s="34"/>
      <c r="D61" s="35"/>
      <c r="E61" s="36"/>
      <c r="F61" s="37"/>
      <c r="G61" s="38"/>
      <c r="H61" s="34"/>
      <c r="I61" s="34"/>
      <c r="J61" s="34"/>
      <c r="K61" s="34"/>
      <c r="L61" s="34"/>
      <c r="M61" s="34"/>
      <c r="N61" s="112"/>
    </row>
    <row r="62" spans="1:14" ht="13.5" customHeight="1">
      <c r="A62" s="30"/>
      <c r="B62" s="210" t="s">
        <v>33</v>
      </c>
      <c r="C62" s="211"/>
      <c r="D62" s="34" t="s">
        <v>23</v>
      </c>
      <c r="E62" s="34"/>
      <c r="F62" s="208" t="s">
        <v>25</v>
      </c>
      <c r="G62" s="209"/>
      <c r="H62" s="73">
        <v>20</v>
      </c>
      <c r="I62" s="67" t="s">
        <v>26</v>
      </c>
      <c r="J62" s="73">
        <v>12</v>
      </c>
      <c r="K62" s="68">
        <f>IF(H62=0,ROUNDDOWN($F$60*J62,0),ROUNDDOWN($F$60*J62/H62,0))</f>
        <v>8332</v>
      </c>
      <c r="L62" s="106"/>
      <c r="M62" s="107"/>
      <c r="N62" s="111"/>
    </row>
    <row r="63" spans="1:14" ht="12.75">
      <c r="A63" s="30"/>
      <c r="B63" s="211"/>
      <c r="C63" s="211"/>
      <c r="D63" s="34" t="s">
        <v>24</v>
      </c>
      <c r="E63" s="34"/>
      <c r="F63" s="208" t="s">
        <v>27</v>
      </c>
      <c r="G63" s="209"/>
      <c r="H63" s="86"/>
      <c r="I63" s="67" t="s">
        <v>28</v>
      </c>
      <c r="J63" s="86"/>
      <c r="K63" s="68">
        <f>IF(H63=0,ROUNDDOWN($F$60*J63,0),ROUNDDOWN($F$60*J63/H63,0))</f>
        <v>0</v>
      </c>
      <c r="L63" s="108"/>
      <c r="M63" s="109"/>
      <c r="N63" s="111"/>
    </row>
    <row r="64" spans="1:14" ht="6.75" customHeight="1">
      <c r="A64" s="30"/>
      <c r="B64" s="34"/>
      <c r="C64" s="34"/>
      <c r="D64" s="34"/>
      <c r="E64" s="34"/>
      <c r="F64" s="34"/>
      <c r="G64" s="34"/>
      <c r="H64" s="34"/>
      <c r="I64" s="34"/>
      <c r="J64" s="34"/>
      <c r="K64" s="66"/>
      <c r="L64" s="110"/>
      <c r="M64" s="110"/>
      <c r="N64" s="112"/>
    </row>
    <row r="65" spans="1:14" ht="13.5" customHeight="1">
      <c r="A65" s="30"/>
      <c r="B65" s="210" t="s">
        <v>34</v>
      </c>
      <c r="C65" s="211"/>
      <c r="D65" s="34" t="s">
        <v>23</v>
      </c>
      <c r="E65" s="34"/>
      <c r="F65" s="208" t="s">
        <v>25</v>
      </c>
      <c r="G65" s="209"/>
      <c r="H65" s="73">
        <v>20</v>
      </c>
      <c r="I65" s="67" t="s">
        <v>26</v>
      </c>
      <c r="J65" s="73">
        <v>9</v>
      </c>
      <c r="K65" s="68">
        <f>IF(H65=0,ROUNDDOWN($F$60*J65,0),ROUNDDOWN($F$60*J65/H65,0))</f>
        <v>6249</v>
      </c>
      <c r="L65" s="106"/>
      <c r="M65" s="107"/>
      <c r="N65" s="111"/>
    </row>
    <row r="66" spans="1:14" ht="12.75">
      <c r="A66" s="30"/>
      <c r="B66" s="211"/>
      <c r="C66" s="211"/>
      <c r="D66" s="34" t="s">
        <v>24</v>
      </c>
      <c r="E66" s="34"/>
      <c r="F66" s="208" t="s">
        <v>27</v>
      </c>
      <c r="G66" s="209"/>
      <c r="H66" s="86"/>
      <c r="I66" s="67" t="s">
        <v>28</v>
      </c>
      <c r="J66" s="86"/>
      <c r="K66" s="68">
        <f>IF(H66=0,ROUNDDOWN($F$60*J66,0),ROUNDDOWN($F$60*J66/H66,0))</f>
        <v>0</v>
      </c>
      <c r="L66" s="108"/>
      <c r="M66" s="109"/>
      <c r="N66" s="111"/>
    </row>
    <row r="67" spans="3:13" ht="12.75">
      <c r="C67" s="26"/>
      <c r="D67" s="26"/>
      <c r="E67" s="26"/>
      <c r="F67" s="26"/>
      <c r="G67" s="26"/>
      <c r="H67" s="26"/>
      <c r="I67" s="26"/>
      <c r="J67" s="26"/>
      <c r="K67" s="26"/>
      <c r="L67" s="26"/>
      <c r="M67" s="26"/>
    </row>
    <row r="68" spans="3:13" ht="12.75">
      <c r="C68" s="26"/>
      <c r="D68" s="26"/>
      <c r="E68" s="26"/>
      <c r="F68" s="26"/>
      <c r="G68" s="26"/>
      <c r="H68" s="26"/>
      <c r="I68" s="26"/>
      <c r="J68" s="26"/>
      <c r="K68" s="26"/>
      <c r="L68" s="26"/>
      <c r="M68" s="26"/>
    </row>
  </sheetData>
  <sheetProtection password="DEE3" sheet="1"/>
  <mergeCells count="121">
    <mergeCell ref="J30:J32"/>
    <mergeCell ref="J33:J35"/>
    <mergeCell ref="J36:J38"/>
    <mergeCell ref="J39:J41"/>
    <mergeCell ref="L36:L38"/>
    <mergeCell ref="L39:L41"/>
    <mergeCell ref="L33:L35"/>
    <mergeCell ref="K12:L13"/>
    <mergeCell ref="J8:J9"/>
    <mergeCell ref="J15:J17"/>
    <mergeCell ref="J18:J20"/>
    <mergeCell ref="J21:J23"/>
    <mergeCell ref="J24:J26"/>
    <mergeCell ref="K18:K20"/>
    <mergeCell ref="K21:K23"/>
    <mergeCell ref="K24:K26"/>
    <mergeCell ref="J27:J29"/>
    <mergeCell ref="K36:K38"/>
    <mergeCell ref="K39:K41"/>
    <mergeCell ref="L8:L9"/>
    <mergeCell ref="L15:L17"/>
    <mergeCell ref="L18:L20"/>
    <mergeCell ref="L21:L23"/>
    <mergeCell ref="L24:L26"/>
    <mergeCell ref="L27:L29"/>
    <mergeCell ref="L30:L32"/>
    <mergeCell ref="K27:K29"/>
    <mergeCell ref="K30:K32"/>
    <mergeCell ref="K33:K35"/>
    <mergeCell ref="B65:C66"/>
    <mergeCell ref="F65:G65"/>
    <mergeCell ref="F66:G66"/>
    <mergeCell ref="B57:C58"/>
    <mergeCell ref="F57:G57"/>
    <mergeCell ref="F58:G58"/>
    <mergeCell ref="D60:E60"/>
    <mergeCell ref="F60:G60"/>
    <mergeCell ref="B62:C63"/>
    <mergeCell ref="F62:G62"/>
    <mergeCell ref="B49:M49"/>
    <mergeCell ref="F63:G63"/>
    <mergeCell ref="B50:M50"/>
    <mergeCell ref="D52:E52"/>
    <mergeCell ref="F52:G52"/>
    <mergeCell ref="B54:C55"/>
    <mergeCell ref="F54:G54"/>
    <mergeCell ref="F55:G55"/>
    <mergeCell ref="M39:M41"/>
    <mergeCell ref="B44:M44"/>
    <mergeCell ref="B45:M45"/>
    <mergeCell ref="B46:M46"/>
    <mergeCell ref="B47:M47"/>
    <mergeCell ref="B48:N48"/>
    <mergeCell ref="D36:E38"/>
    <mergeCell ref="F36:G38"/>
    <mergeCell ref="H36:H38"/>
    <mergeCell ref="I36:I38"/>
    <mergeCell ref="M36:M38"/>
    <mergeCell ref="B39:C41"/>
    <mergeCell ref="D39:E41"/>
    <mergeCell ref="F39:G41"/>
    <mergeCell ref="H39:H41"/>
    <mergeCell ref="I39:I41"/>
    <mergeCell ref="D30:E32"/>
    <mergeCell ref="F30:G32"/>
    <mergeCell ref="H30:H32"/>
    <mergeCell ref="I30:I32"/>
    <mergeCell ref="M30:M32"/>
    <mergeCell ref="D33:E35"/>
    <mergeCell ref="F33:G35"/>
    <mergeCell ref="H33:H35"/>
    <mergeCell ref="I33:I35"/>
    <mergeCell ref="M33:M35"/>
    <mergeCell ref="D24:E26"/>
    <mergeCell ref="F24:G26"/>
    <mergeCell ref="H24:H26"/>
    <mergeCell ref="I24:I26"/>
    <mergeCell ref="M24:M26"/>
    <mergeCell ref="D27:E29"/>
    <mergeCell ref="F27:G29"/>
    <mergeCell ref="H27:H29"/>
    <mergeCell ref="I27:I29"/>
    <mergeCell ref="M27:M29"/>
    <mergeCell ref="D18:E20"/>
    <mergeCell ref="F18:G20"/>
    <mergeCell ref="H18:H20"/>
    <mergeCell ref="I18:I20"/>
    <mergeCell ref="M18:M20"/>
    <mergeCell ref="D21:E23"/>
    <mergeCell ref="F21:G23"/>
    <mergeCell ref="H21:H23"/>
    <mergeCell ref="I21:I23"/>
    <mergeCell ref="M21:M23"/>
    <mergeCell ref="M8:M9"/>
    <mergeCell ref="D15:E17"/>
    <mergeCell ref="F15:G17"/>
    <mergeCell ref="H15:H17"/>
    <mergeCell ref="I15:I17"/>
    <mergeCell ref="M15:M17"/>
    <mergeCell ref="H7:H9"/>
    <mergeCell ref="I7:I9"/>
    <mergeCell ref="K8:K9"/>
    <mergeCell ref="K15:K17"/>
    <mergeCell ref="B10:C10"/>
    <mergeCell ref="B12:C14"/>
    <mergeCell ref="D12:E13"/>
    <mergeCell ref="F12:G13"/>
    <mergeCell ref="H12:H13"/>
    <mergeCell ref="I12:I14"/>
    <mergeCell ref="B6:C6"/>
    <mergeCell ref="D6:E6"/>
    <mergeCell ref="F6:G6"/>
    <mergeCell ref="B7:C9"/>
    <mergeCell ref="D7:E9"/>
    <mergeCell ref="F7:G9"/>
    <mergeCell ref="B1:M1"/>
    <mergeCell ref="B2:C2"/>
    <mergeCell ref="F2:M2"/>
    <mergeCell ref="B3:M3"/>
    <mergeCell ref="B5:C5"/>
    <mergeCell ref="D5:I5"/>
  </mergeCells>
  <printOptions/>
  <pageMargins left="0.7480314960629921" right="0.15748031496062992" top="0.5905511811023623" bottom="0.5905511811023623" header="0.5118110236220472" footer="0.5118110236220472"/>
  <pageSetup fitToHeight="1" fitToWidth="1" horizontalDpi="600" verticalDpi="600" orientation="portrait" paperSize="9" scale="70" r:id="rId4"/>
  <drawing r:id="rId3"/>
  <legacyDrawing r:id="rId2"/>
</worksheet>
</file>

<file path=xl/worksheets/sheet4.xml><?xml version="1.0" encoding="utf-8"?>
<worksheet xmlns="http://schemas.openxmlformats.org/spreadsheetml/2006/main" xmlns:r="http://schemas.openxmlformats.org/officeDocument/2006/relationships">
  <sheetPr>
    <tabColor rgb="FF00B0F0"/>
    <pageSetUpPr fitToPage="1"/>
  </sheetPr>
  <dimension ref="A1:K72"/>
  <sheetViews>
    <sheetView showGridLines="0" zoomScale="85" zoomScaleNormal="85" workbookViewId="0" topLeftCell="A13">
      <selection activeCell="F6" sqref="F6:G6"/>
    </sheetView>
  </sheetViews>
  <sheetFormatPr defaultColWidth="9.00390625" defaultRowHeight="15"/>
  <cols>
    <col min="1" max="1" width="5.57421875" style="94" customWidth="1"/>
    <col min="2" max="2" width="13.57421875" style="94" customWidth="1"/>
    <col min="3" max="3" width="5.421875" style="94" customWidth="1"/>
    <col min="4" max="10" width="13.57421875" style="94" customWidth="1"/>
    <col min="11" max="16384" width="9.00390625" style="94" customWidth="1"/>
  </cols>
  <sheetData>
    <row r="1" spans="2:10" ht="13.5">
      <c r="B1" s="126" t="s">
        <v>0</v>
      </c>
      <c r="C1" s="126"/>
      <c r="D1" s="127"/>
      <c r="E1" s="127"/>
      <c r="F1" s="127"/>
      <c r="G1" s="127"/>
      <c r="H1" s="127"/>
      <c r="I1" s="127"/>
      <c r="J1" s="127"/>
    </row>
    <row r="2" spans="2:10" ht="14.25" customHeight="1">
      <c r="B2" s="128" t="s">
        <v>19</v>
      </c>
      <c r="C2" s="129"/>
      <c r="D2" s="48">
        <f>'人件費内訳書 (サンプル)'!D2</f>
        <v>30</v>
      </c>
      <c r="E2" s="16" t="s">
        <v>20</v>
      </c>
      <c r="F2" s="130" t="s">
        <v>66</v>
      </c>
      <c r="G2" s="130"/>
      <c r="H2" s="130"/>
      <c r="I2" s="130"/>
      <c r="J2" s="131"/>
    </row>
    <row r="3" spans="2:10" ht="13.5" customHeight="1">
      <c r="B3" s="132" t="s">
        <v>1</v>
      </c>
      <c r="C3" s="133"/>
      <c r="D3" s="134"/>
      <c r="E3" s="134"/>
      <c r="F3" s="134"/>
      <c r="G3" s="134"/>
      <c r="H3" s="134"/>
      <c r="I3" s="134"/>
      <c r="J3" s="135"/>
    </row>
    <row r="4" spans="2:10" ht="13.5" customHeight="1" thickBot="1">
      <c r="B4" s="23"/>
      <c r="C4" s="23"/>
      <c r="D4" s="24"/>
      <c r="E4" s="24"/>
      <c r="F4" s="24"/>
      <c r="G4" s="24"/>
      <c r="H4" s="24"/>
      <c r="I4" s="24"/>
      <c r="J4" s="24"/>
    </row>
    <row r="5" spans="2:9" ht="34.5" customHeight="1" thickBot="1">
      <c r="B5" s="212" t="s">
        <v>21</v>
      </c>
      <c r="C5" s="213"/>
      <c r="D5" s="214" t="str">
        <f>'人件費内訳書 (サンプル)'!D5</f>
        <v>  ㈱ 佐賀最高 </v>
      </c>
      <c r="E5" s="215"/>
      <c r="F5" s="215"/>
      <c r="G5" s="215"/>
      <c r="H5" s="215"/>
      <c r="I5" s="216"/>
    </row>
    <row r="6" spans="2:10" ht="33.75" customHeight="1">
      <c r="B6" s="217" t="s">
        <v>2</v>
      </c>
      <c r="C6" s="218"/>
      <c r="D6" s="219" t="s">
        <v>69</v>
      </c>
      <c r="E6" s="220"/>
      <c r="F6" s="221">
        <f>'人件費内訳書 (サンプル)'!F6</f>
        <v>43221</v>
      </c>
      <c r="G6" s="222"/>
      <c r="H6" s="49" t="s">
        <v>68</v>
      </c>
      <c r="I6" s="57">
        <f>'人件費内訳書 (サンプル)'!I6</f>
        <v>43343</v>
      </c>
      <c r="J6" s="9"/>
    </row>
    <row r="7" spans="2:10" ht="13.5" customHeight="1">
      <c r="B7" s="223" t="s">
        <v>3</v>
      </c>
      <c r="C7" s="224"/>
      <c r="D7" s="229" t="s">
        <v>9</v>
      </c>
      <c r="E7" s="230"/>
      <c r="F7" s="233" t="str">
        <f>'人件費内訳書 (サンプル)'!F7</f>
        <v>佐賀太郎</v>
      </c>
      <c r="G7" s="234"/>
      <c r="H7" s="242" t="s">
        <v>8</v>
      </c>
      <c r="I7" s="245" t="str">
        <f>'人件費内訳書 (サンプル)'!I7</f>
        <v>■■株式会社</v>
      </c>
      <c r="J7" s="239"/>
    </row>
    <row r="8" spans="2:10" ht="13.5" customHeight="1">
      <c r="B8" s="225"/>
      <c r="C8" s="226"/>
      <c r="D8" s="229"/>
      <c r="E8" s="230"/>
      <c r="F8" s="235">
        <f>'人件費内訳書 (サンプル)'!F8</f>
        <v>0</v>
      </c>
      <c r="G8" s="236"/>
      <c r="H8" s="243"/>
      <c r="I8" s="246">
        <f>'人件費内訳書 (サンプル)'!I8</f>
        <v>0</v>
      </c>
      <c r="J8" s="239"/>
    </row>
    <row r="9" spans="2:10" ht="13.5" customHeight="1" thickBot="1">
      <c r="B9" s="227"/>
      <c r="C9" s="228"/>
      <c r="D9" s="231"/>
      <c r="E9" s="232"/>
      <c r="F9" s="237">
        <f>'人件費内訳書 (サンプル)'!F9</f>
        <v>0</v>
      </c>
      <c r="G9" s="238"/>
      <c r="H9" s="244"/>
      <c r="I9" s="247">
        <f>'人件費内訳書 (サンプル)'!I9</f>
        <v>0</v>
      </c>
      <c r="J9" s="239"/>
    </row>
    <row r="10" spans="2:10" ht="25.5" customHeight="1" thickBot="1">
      <c r="B10" s="240" t="s">
        <v>4</v>
      </c>
      <c r="C10" s="241"/>
      <c r="D10" s="50" t="s">
        <v>10</v>
      </c>
      <c r="E10" s="51" t="str">
        <f>'人件費内訳書 (サンプル)'!E10</f>
        <v>20</v>
      </c>
      <c r="F10" s="52" t="s">
        <v>11</v>
      </c>
      <c r="G10" s="51" t="str">
        <f>'人件費内訳書 (サンプル)'!G10</f>
        <v>末</v>
      </c>
      <c r="H10" s="53" t="s">
        <v>18</v>
      </c>
      <c r="I10" s="54" t="str">
        <f>'人件費内訳書 (サンプル)'!I10</f>
        <v>月給</v>
      </c>
      <c r="J10" s="39"/>
    </row>
    <row r="11" spans="2:3" ht="14.25" thickBot="1">
      <c r="B11" s="2"/>
      <c r="C11" s="2"/>
    </row>
    <row r="12" spans="2:10" ht="15" customHeight="1" thickTop="1">
      <c r="B12" s="154"/>
      <c r="C12" s="155"/>
      <c r="D12" s="90" t="s">
        <v>35</v>
      </c>
      <c r="E12" s="92" t="s">
        <v>41</v>
      </c>
      <c r="F12" s="90" t="s">
        <v>42</v>
      </c>
      <c r="G12" s="160" t="s">
        <v>43</v>
      </c>
      <c r="H12" s="160" t="s">
        <v>37</v>
      </c>
      <c r="I12" s="160" t="s">
        <v>36</v>
      </c>
      <c r="J12" s="3" t="s">
        <v>17</v>
      </c>
    </row>
    <row r="13" spans="2:10" ht="15" customHeight="1">
      <c r="B13" s="156"/>
      <c r="C13" s="157"/>
      <c r="D13" s="91"/>
      <c r="E13" s="93"/>
      <c r="F13" s="91"/>
      <c r="G13" s="161"/>
      <c r="H13" s="161"/>
      <c r="I13" s="161"/>
      <c r="J13" s="4"/>
    </row>
    <row r="14" spans="2:10" ht="10.5" customHeight="1" thickBot="1">
      <c r="B14" s="158"/>
      <c r="C14" s="159"/>
      <c r="D14" s="7"/>
      <c r="E14" s="5"/>
      <c r="F14" s="7"/>
      <c r="G14" s="5"/>
      <c r="H14" s="5"/>
      <c r="I14" s="5"/>
      <c r="J14" s="6"/>
    </row>
    <row r="15" spans="2:10" ht="13.5">
      <c r="B15" s="20">
        <v>4</v>
      </c>
      <c r="C15" s="17" t="s">
        <v>6</v>
      </c>
      <c r="D15" s="170">
        <v>27273</v>
      </c>
      <c r="E15" s="170">
        <v>31410</v>
      </c>
      <c r="F15" s="170">
        <v>0</v>
      </c>
      <c r="G15" s="170">
        <v>690</v>
      </c>
      <c r="H15" s="170">
        <v>1920</v>
      </c>
      <c r="I15" s="173">
        <v>1760</v>
      </c>
      <c r="J15" s="176">
        <f>SUM(D15:I17)</f>
        <v>63053</v>
      </c>
    </row>
    <row r="16" spans="2:10" ht="13.5">
      <c r="B16" s="21">
        <v>42826</v>
      </c>
      <c r="C16" s="18" t="s">
        <v>16</v>
      </c>
      <c r="D16" s="171"/>
      <c r="E16" s="171"/>
      <c r="F16" s="171"/>
      <c r="G16" s="171"/>
      <c r="H16" s="171"/>
      <c r="I16" s="174"/>
      <c r="J16" s="177"/>
    </row>
    <row r="17" spans="2:10" ht="14.25" thickBot="1">
      <c r="B17" s="22">
        <v>42855</v>
      </c>
      <c r="C17" s="19" t="s">
        <v>15</v>
      </c>
      <c r="D17" s="172"/>
      <c r="E17" s="172"/>
      <c r="F17" s="172"/>
      <c r="G17" s="172"/>
      <c r="H17" s="172"/>
      <c r="I17" s="175"/>
      <c r="J17" s="178"/>
    </row>
    <row r="18" spans="2:10" ht="13.5">
      <c r="B18" s="20">
        <f>'人件費内訳書 (サンプル)'!B18</f>
        <v>5</v>
      </c>
      <c r="C18" s="17" t="s">
        <v>6</v>
      </c>
      <c r="D18" s="298">
        <v>37515</v>
      </c>
      <c r="E18" s="298">
        <v>21750</v>
      </c>
      <c r="F18" s="298">
        <v>0</v>
      </c>
      <c r="G18" s="170">
        <f>H48</f>
        <v>1189</v>
      </c>
      <c r="H18" s="170">
        <f>G58</f>
        <v>0</v>
      </c>
      <c r="I18" s="170">
        <f>I58</f>
        <v>0</v>
      </c>
      <c r="J18" s="176">
        <f>SUM(D18:I20)</f>
        <v>60454</v>
      </c>
    </row>
    <row r="19" spans="2:10" ht="13.5">
      <c r="B19" s="21">
        <f>'人件費内訳書 (サンプル)'!B19</f>
        <v>42856</v>
      </c>
      <c r="C19" s="18" t="s">
        <v>16</v>
      </c>
      <c r="D19" s="299"/>
      <c r="E19" s="299"/>
      <c r="F19" s="299"/>
      <c r="G19" s="171"/>
      <c r="H19" s="171"/>
      <c r="I19" s="171"/>
      <c r="J19" s="177"/>
    </row>
    <row r="20" spans="2:10" ht="14.25" thickBot="1">
      <c r="B20" s="22">
        <f>'人件費内訳書 (サンプル)'!B20</f>
        <v>42875</v>
      </c>
      <c r="C20" s="19" t="s">
        <v>15</v>
      </c>
      <c r="D20" s="300"/>
      <c r="E20" s="300"/>
      <c r="F20" s="300"/>
      <c r="G20" s="172"/>
      <c r="H20" s="172"/>
      <c r="I20" s="172"/>
      <c r="J20" s="178"/>
    </row>
    <row r="21" spans="2:10" ht="13.5">
      <c r="B21" s="20">
        <f>'人件費内訳書 (サンプル)'!B21</f>
        <v>6</v>
      </c>
      <c r="C21" s="17" t="s">
        <v>6</v>
      </c>
      <c r="D21" s="298">
        <v>37515</v>
      </c>
      <c r="E21" s="298">
        <v>21750</v>
      </c>
      <c r="F21" s="298">
        <v>0</v>
      </c>
      <c r="G21" s="170">
        <f>H49</f>
        <v>1189</v>
      </c>
      <c r="H21" s="170">
        <f>G59</f>
        <v>0</v>
      </c>
      <c r="I21" s="170">
        <f>I59</f>
        <v>0</v>
      </c>
      <c r="J21" s="176">
        <f>SUM(D21:I23)</f>
        <v>60454</v>
      </c>
    </row>
    <row r="22" spans="2:10" ht="13.5">
      <c r="B22" s="21">
        <f>'人件費内訳書 (サンプル)'!B22</f>
        <v>42876</v>
      </c>
      <c r="C22" s="18" t="s">
        <v>16</v>
      </c>
      <c r="D22" s="299"/>
      <c r="E22" s="299"/>
      <c r="F22" s="299"/>
      <c r="G22" s="171"/>
      <c r="H22" s="171"/>
      <c r="I22" s="171"/>
      <c r="J22" s="177"/>
    </row>
    <row r="23" spans="2:10" ht="14.25" thickBot="1">
      <c r="B23" s="22">
        <f>'人件費内訳書 (サンプル)'!B23</f>
        <v>42906</v>
      </c>
      <c r="C23" s="19" t="s">
        <v>15</v>
      </c>
      <c r="D23" s="300"/>
      <c r="E23" s="300"/>
      <c r="F23" s="300"/>
      <c r="G23" s="172"/>
      <c r="H23" s="172"/>
      <c r="I23" s="172"/>
      <c r="J23" s="178"/>
    </row>
    <row r="24" spans="2:10" ht="13.5">
      <c r="B24" s="20">
        <f>'人件費内訳書 (サンプル)'!B24</f>
        <v>7</v>
      </c>
      <c r="C24" s="17" t="s">
        <v>6</v>
      </c>
      <c r="D24" s="298">
        <v>37515</v>
      </c>
      <c r="E24" s="298">
        <v>21750</v>
      </c>
      <c r="F24" s="298">
        <v>0</v>
      </c>
      <c r="G24" s="170">
        <f>H50</f>
        <v>1189</v>
      </c>
      <c r="H24" s="170">
        <f>G60</f>
        <v>0</v>
      </c>
      <c r="I24" s="170">
        <f>I60</f>
        <v>0</v>
      </c>
      <c r="J24" s="176">
        <f>SUM(D24:I26)</f>
        <v>60454</v>
      </c>
    </row>
    <row r="25" spans="2:10" ht="13.5">
      <c r="B25" s="21">
        <f>'人件費内訳書 (サンプル)'!B25</f>
        <v>42907</v>
      </c>
      <c r="C25" s="18" t="s">
        <v>16</v>
      </c>
      <c r="D25" s="299"/>
      <c r="E25" s="299"/>
      <c r="F25" s="299"/>
      <c r="G25" s="171"/>
      <c r="H25" s="171"/>
      <c r="I25" s="171"/>
      <c r="J25" s="177"/>
    </row>
    <row r="26" spans="2:10" ht="14.25" thickBot="1">
      <c r="B26" s="22">
        <f>'人件費内訳書 (サンプル)'!B26</f>
        <v>42936</v>
      </c>
      <c r="C26" s="19" t="s">
        <v>15</v>
      </c>
      <c r="D26" s="300"/>
      <c r="E26" s="300"/>
      <c r="F26" s="300"/>
      <c r="G26" s="172"/>
      <c r="H26" s="172"/>
      <c r="I26" s="172"/>
      <c r="J26" s="178"/>
    </row>
    <row r="27" spans="2:10" ht="13.5">
      <c r="B27" s="20">
        <f>'人件費内訳書 (サンプル)'!B27</f>
        <v>8</v>
      </c>
      <c r="C27" s="17" t="s">
        <v>6</v>
      </c>
      <c r="D27" s="298">
        <v>37515</v>
      </c>
      <c r="E27" s="298">
        <v>21750</v>
      </c>
      <c r="F27" s="298">
        <v>0</v>
      </c>
      <c r="G27" s="170">
        <f>H51</f>
        <v>1189</v>
      </c>
      <c r="H27" s="170">
        <f>G61</f>
        <v>0</v>
      </c>
      <c r="I27" s="170">
        <f>I61</f>
        <v>0</v>
      </c>
      <c r="J27" s="176">
        <f>SUM(D27:I29)</f>
        <v>60454</v>
      </c>
    </row>
    <row r="28" spans="2:10" ht="13.5">
      <c r="B28" s="21">
        <f>'人件費内訳書 (サンプル)'!B28</f>
        <v>42937</v>
      </c>
      <c r="C28" s="18" t="s">
        <v>16</v>
      </c>
      <c r="D28" s="299"/>
      <c r="E28" s="299"/>
      <c r="F28" s="299"/>
      <c r="G28" s="171"/>
      <c r="H28" s="171"/>
      <c r="I28" s="171"/>
      <c r="J28" s="177"/>
    </row>
    <row r="29" spans="2:10" ht="14.25" thickBot="1">
      <c r="B29" s="22">
        <f>'人件費内訳書 (サンプル)'!B29</f>
        <v>42967</v>
      </c>
      <c r="C29" s="19" t="s">
        <v>15</v>
      </c>
      <c r="D29" s="300"/>
      <c r="E29" s="300"/>
      <c r="F29" s="300"/>
      <c r="G29" s="172"/>
      <c r="H29" s="172"/>
      <c r="I29" s="172"/>
      <c r="J29" s="178"/>
    </row>
    <row r="30" spans="2:10" ht="13.5">
      <c r="B30" s="20">
        <f>'人件費内訳書 (サンプル)'!B30</f>
        <v>9</v>
      </c>
      <c r="C30" s="17" t="s">
        <v>6</v>
      </c>
      <c r="D30" s="248"/>
      <c r="E30" s="248"/>
      <c r="F30" s="248"/>
      <c r="G30" s="170">
        <f>H52</f>
        <v>0</v>
      </c>
      <c r="H30" s="170">
        <f>G62</f>
        <v>0</v>
      </c>
      <c r="I30" s="170">
        <f>I62</f>
        <v>0</v>
      </c>
      <c r="J30" s="176">
        <f>SUM(D30:I32)</f>
        <v>0</v>
      </c>
    </row>
    <row r="31" spans="2:10" ht="13.5">
      <c r="B31" s="21">
        <f>'人件費内訳書 (サンプル)'!B31</f>
        <v>42968</v>
      </c>
      <c r="C31" s="18" t="s">
        <v>16</v>
      </c>
      <c r="D31" s="249"/>
      <c r="E31" s="249"/>
      <c r="F31" s="249"/>
      <c r="G31" s="171"/>
      <c r="H31" s="171"/>
      <c r="I31" s="171"/>
      <c r="J31" s="177"/>
    </row>
    <row r="32" spans="2:10" ht="14.25" thickBot="1">
      <c r="B32" s="22">
        <f>'人件費内訳書 (サンプル)'!B32</f>
        <v>42978</v>
      </c>
      <c r="C32" s="19" t="s">
        <v>15</v>
      </c>
      <c r="D32" s="250"/>
      <c r="E32" s="250"/>
      <c r="F32" s="250"/>
      <c r="G32" s="172"/>
      <c r="H32" s="172"/>
      <c r="I32" s="172"/>
      <c r="J32" s="178"/>
    </row>
    <row r="33" spans="2:10" ht="13.5">
      <c r="B33" s="20">
        <f>'人件費内訳書 (サンプル)'!B33</f>
        <v>0</v>
      </c>
      <c r="C33" s="17" t="s">
        <v>6</v>
      </c>
      <c r="D33" s="248"/>
      <c r="E33" s="248"/>
      <c r="F33" s="248"/>
      <c r="G33" s="170">
        <f>H53</f>
        <v>0</v>
      </c>
      <c r="H33" s="170">
        <f>G63</f>
        <v>0</v>
      </c>
      <c r="I33" s="170">
        <f>I63</f>
        <v>0</v>
      </c>
      <c r="J33" s="176">
        <f>SUM(D33:I35)</f>
        <v>0</v>
      </c>
    </row>
    <row r="34" spans="2:10" ht="13.5">
      <c r="B34" s="21">
        <f>'人件費内訳書 (サンプル)'!B34</f>
        <v>0</v>
      </c>
      <c r="C34" s="18" t="s">
        <v>16</v>
      </c>
      <c r="D34" s="249"/>
      <c r="E34" s="249"/>
      <c r="F34" s="249"/>
      <c r="G34" s="171"/>
      <c r="H34" s="171"/>
      <c r="I34" s="171"/>
      <c r="J34" s="177"/>
    </row>
    <row r="35" spans="2:10" ht="14.25" thickBot="1">
      <c r="B35" s="22">
        <f>'人件費内訳書 (サンプル)'!B35</f>
        <v>0</v>
      </c>
      <c r="C35" s="19" t="s">
        <v>15</v>
      </c>
      <c r="D35" s="250"/>
      <c r="E35" s="250"/>
      <c r="F35" s="250"/>
      <c r="G35" s="172"/>
      <c r="H35" s="172"/>
      <c r="I35" s="172"/>
      <c r="J35" s="178"/>
    </row>
    <row r="36" spans="2:10" ht="13.5">
      <c r="B36" s="20">
        <f>'人件費内訳書 (サンプル)'!B36</f>
        <v>0</v>
      </c>
      <c r="C36" s="17" t="s">
        <v>6</v>
      </c>
      <c r="D36" s="248"/>
      <c r="E36" s="248"/>
      <c r="F36" s="248"/>
      <c r="G36" s="170">
        <f>H54</f>
        <v>0</v>
      </c>
      <c r="H36" s="170">
        <f>G64</f>
        <v>0</v>
      </c>
      <c r="I36" s="170">
        <f>I64</f>
        <v>0</v>
      </c>
      <c r="J36" s="176">
        <f>SUM(D36:I38)</f>
        <v>0</v>
      </c>
    </row>
    <row r="37" spans="2:10" ht="13.5">
      <c r="B37" s="21">
        <f>'人件費内訳書 (サンプル)'!B37</f>
        <v>0</v>
      </c>
      <c r="C37" s="18" t="s">
        <v>16</v>
      </c>
      <c r="D37" s="249"/>
      <c r="E37" s="249"/>
      <c r="F37" s="249"/>
      <c r="G37" s="171"/>
      <c r="H37" s="171"/>
      <c r="I37" s="171"/>
      <c r="J37" s="177"/>
    </row>
    <row r="38" spans="2:10" ht="14.25" thickBot="1">
      <c r="B38" s="22">
        <f>'人件費内訳書 (サンプル)'!B38</f>
        <v>0</v>
      </c>
      <c r="C38" s="19" t="s">
        <v>15</v>
      </c>
      <c r="D38" s="250"/>
      <c r="E38" s="250"/>
      <c r="F38" s="250"/>
      <c r="G38" s="172"/>
      <c r="H38" s="172"/>
      <c r="I38" s="172"/>
      <c r="J38" s="177"/>
    </row>
    <row r="39" spans="2:10" ht="14.25" thickTop="1">
      <c r="B39" s="191" t="s">
        <v>17</v>
      </c>
      <c r="C39" s="192"/>
      <c r="D39" s="173">
        <f aca="true" t="shared" si="0" ref="D39:I39">SUM(D18:D38)</f>
        <v>150060</v>
      </c>
      <c r="E39" s="173">
        <f t="shared" si="0"/>
        <v>87000</v>
      </c>
      <c r="F39" s="173">
        <f t="shared" si="0"/>
        <v>0</v>
      </c>
      <c r="G39" s="173">
        <f t="shared" si="0"/>
        <v>4756</v>
      </c>
      <c r="H39" s="173">
        <f t="shared" si="0"/>
        <v>0</v>
      </c>
      <c r="I39" s="173">
        <f t="shared" si="0"/>
        <v>0</v>
      </c>
      <c r="J39" s="203">
        <f>SUM(D39:I41)</f>
        <v>241816</v>
      </c>
    </row>
    <row r="40" spans="2:10" ht="13.5">
      <c r="B40" s="193"/>
      <c r="C40" s="194"/>
      <c r="D40" s="174"/>
      <c r="E40" s="174"/>
      <c r="F40" s="174"/>
      <c r="G40" s="174"/>
      <c r="H40" s="174"/>
      <c r="I40" s="174"/>
      <c r="J40" s="204"/>
    </row>
    <row r="41" spans="2:10" ht="14.25" thickBot="1">
      <c r="B41" s="195"/>
      <c r="C41" s="196"/>
      <c r="D41" s="175"/>
      <c r="E41" s="175"/>
      <c r="F41" s="175"/>
      <c r="G41" s="175"/>
      <c r="H41" s="175"/>
      <c r="I41" s="175"/>
      <c r="J41" s="251"/>
    </row>
    <row r="42" spans="2:10" ht="13.5">
      <c r="B42" s="40"/>
      <c r="C42" s="40"/>
      <c r="D42" s="41"/>
      <c r="E42" s="41"/>
      <c r="F42" s="41"/>
      <c r="G42" s="41"/>
      <c r="H42" s="41"/>
      <c r="I42" s="41"/>
      <c r="J42" s="42"/>
    </row>
    <row r="43" spans="2:10" s="27" customFormat="1" ht="6" customHeight="1">
      <c r="B43" s="43"/>
      <c r="C43" s="43"/>
      <c r="D43" s="43"/>
      <c r="E43" s="43"/>
      <c r="F43" s="43"/>
      <c r="G43" s="43"/>
      <c r="H43" s="43"/>
      <c r="I43" s="43"/>
      <c r="J43" s="43"/>
    </row>
    <row r="44" spans="1:10" ht="13.5">
      <c r="A44" s="30"/>
      <c r="B44" s="252"/>
      <c r="C44" s="252"/>
      <c r="D44" s="253"/>
      <c r="E44" s="253"/>
      <c r="F44" s="253"/>
      <c r="G44" s="253"/>
      <c r="H44" s="253"/>
      <c r="I44" s="253"/>
      <c r="J44" s="253"/>
    </row>
    <row r="45" spans="1:10" ht="13.5">
      <c r="A45" s="30"/>
      <c r="B45" s="252"/>
      <c r="C45" s="252"/>
      <c r="D45" s="253"/>
      <c r="E45" s="253"/>
      <c r="F45" s="253"/>
      <c r="G45" s="253"/>
      <c r="H45" s="253"/>
      <c r="I45" s="253"/>
      <c r="J45" s="253"/>
    </row>
    <row r="46" spans="1:10" ht="14.25" thickBot="1">
      <c r="A46" s="30"/>
      <c r="B46" s="252"/>
      <c r="C46" s="252"/>
      <c r="D46" s="253"/>
      <c r="E46" s="253"/>
      <c r="F46" s="253"/>
      <c r="G46" s="253"/>
      <c r="H46" s="253"/>
      <c r="I46" s="253"/>
      <c r="J46" s="253"/>
    </row>
    <row r="47" spans="1:10" ht="14.25" customHeight="1" thickBot="1">
      <c r="A47" s="30"/>
      <c r="B47" s="254" t="s">
        <v>38</v>
      </c>
      <c r="C47" s="255"/>
      <c r="D47" s="256" t="s">
        <v>39</v>
      </c>
      <c r="E47" s="256"/>
      <c r="F47" s="257" t="s">
        <v>46</v>
      </c>
      <c r="G47" s="257"/>
      <c r="H47" s="97" t="s">
        <v>40</v>
      </c>
      <c r="I47" s="55"/>
      <c r="J47" s="55"/>
    </row>
    <row r="48" spans="1:10" ht="13.5" customHeight="1">
      <c r="A48" s="30"/>
      <c r="B48" s="55"/>
      <c r="C48" s="74">
        <f>B18</f>
        <v>5</v>
      </c>
      <c r="D48" s="328">
        <v>410000</v>
      </c>
      <c r="E48" s="329"/>
      <c r="F48" s="330">
        <v>0.0029</v>
      </c>
      <c r="G48" s="331"/>
      <c r="H48" s="62">
        <f aca="true" t="shared" si="1" ref="H48:H54">ROUNDDOWN(D48*F48,0)</f>
        <v>1189</v>
      </c>
      <c r="I48" s="56"/>
      <c r="J48" s="56"/>
    </row>
    <row r="49" spans="1:11" s="27" customFormat="1" ht="13.5" customHeight="1">
      <c r="A49" s="31"/>
      <c r="B49" s="55"/>
      <c r="C49" s="74">
        <f>B21</f>
        <v>6</v>
      </c>
      <c r="D49" s="328">
        <v>410000</v>
      </c>
      <c r="E49" s="329"/>
      <c r="F49" s="330">
        <v>0.0029</v>
      </c>
      <c r="G49" s="331"/>
      <c r="H49" s="62">
        <f t="shared" si="1"/>
        <v>1189</v>
      </c>
      <c r="I49" s="65"/>
      <c r="J49" s="56"/>
      <c r="K49" s="94"/>
    </row>
    <row r="50" spans="1:10" s="27" customFormat="1" ht="13.5" customHeight="1">
      <c r="A50" s="31"/>
      <c r="B50" s="44"/>
      <c r="C50" s="74">
        <f>B24</f>
        <v>7</v>
      </c>
      <c r="D50" s="328">
        <v>410000</v>
      </c>
      <c r="E50" s="329"/>
      <c r="F50" s="330">
        <v>0.0029</v>
      </c>
      <c r="G50" s="331"/>
      <c r="H50" s="62">
        <f t="shared" si="1"/>
        <v>1189</v>
      </c>
      <c r="I50" s="65"/>
      <c r="J50" s="44"/>
    </row>
    <row r="51" spans="1:10" ht="13.5" customHeight="1">
      <c r="A51" s="30"/>
      <c r="B51" s="55"/>
      <c r="C51" s="74">
        <f>B27</f>
        <v>8</v>
      </c>
      <c r="D51" s="328">
        <v>410000</v>
      </c>
      <c r="E51" s="329"/>
      <c r="F51" s="330">
        <v>0.0029</v>
      </c>
      <c r="G51" s="331"/>
      <c r="H51" s="62">
        <f t="shared" si="1"/>
        <v>1189</v>
      </c>
      <c r="I51" s="56"/>
      <c r="J51" s="75" t="s">
        <v>64</v>
      </c>
    </row>
    <row r="52" spans="1:11" s="27" customFormat="1" ht="13.5" customHeight="1">
      <c r="A52" s="31"/>
      <c r="B52" s="55"/>
      <c r="C52" s="74">
        <f>B30</f>
        <v>9</v>
      </c>
      <c r="D52" s="328"/>
      <c r="E52" s="329"/>
      <c r="F52" s="330"/>
      <c r="G52" s="331"/>
      <c r="H52" s="62">
        <f t="shared" si="1"/>
        <v>0</v>
      </c>
      <c r="I52" s="65"/>
      <c r="J52" s="56"/>
      <c r="K52" s="94"/>
    </row>
    <row r="53" spans="1:10" s="27" customFormat="1" ht="13.5" customHeight="1">
      <c r="A53" s="31"/>
      <c r="B53" s="44"/>
      <c r="C53" s="74">
        <f>B33</f>
        <v>0</v>
      </c>
      <c r="D53" s="258"/>
      <c r="E53" s="259"/>
      <c r="F53" s="260"/>
      <c r="G53" s="261"/>
      <c r="H53" s="62">
        <f t="shared" si="1"/>
        <v>0</v>
      </c>
      <c r="I53" s="65"/>
      <c r="J53" s="44"/>
    </row>
    <row r="54" spans="1:10" s="27" customFormat="1" ht="13.5" customHeight="1">
      <c r="A54" s="31"/>
      <c r="B54" s="44"/>
      <c r="C54" s="74">
        <f>B36</f>
        <v>0</v>
      </c>
      <c r="D54" s="258"/>
      <c r="E54" s="259"/>
      <c r="F54" s="260"/>
      <c r="G54" s="261"/>
      <c r="H54" s="62">
        <f t="shared" si="1"/>
        <v>0</v>
      </c>
      <c r="I54" s="65"/>
      <c r="J54" s="44"/>
    </row>
    <row r="55" spans="1:10" ht="13.5" customHeight="1">
      <c r="A55" s="30"/>
      <c r="B55" s="45"/>
      <c r="C55" s="96"/>
      <c r="D55" s="262"/>
      <c r="E55" s="262"/>
      <c r="F55" s="263"/>
      <c r="G55" s="263"/>
      <c r="H55" s="96"/>
      <c r="I55" s="96"/>
      <c r="J55" s="96"/>
    </row>
    <row r="56" spans="1:10" ht="13.5" customHeight="1" thickBot="1">
      <c r="A56" s="30"/>
      <c r="B56" s="333" t="s">
        <v>81</v>
      </c>
      <c r="C56" s="96"/>
      <c r="D56" s="95"/>
      <c r="E56" s="46"/>
      <c r="F56" s="95"/>
      <c r="G56" s="46"/>
      <c r="H56" s="96"/>
      <c r="I56" s="96"/>
      <c r="J56" s="96"/>
    </row>
    <row r="57" spans="1:10" ht="13.5" customHeight="1" thickBot="1">
      <c r="A57" s="30"/>
      <c r="B57" s="264" t="s">
        <v>44</v>
      </c>
      <c r="C57" s="265"/>
      <c r="D57" s="256" t="s">
        <v>49</v>
      </c>
      <c r="E57" s="256"/>
      <c r="F57" s="61" t="s">
        <v>45</v>
      </c>
      <c r="G57" s="61" t="s">
        <v>47</v>
      </c>
      <c r="H57" s="47" t="s">
        <v>48</v>
      </c>
      <c r="I57" s="61" t="s">
        <v>47</v>
      </c>
      <c r="J57" s="47"/>
    </row>
    <row r="58" spans="1:10" ht="13.5" customHeight="1">
      <c r="A58" s="30"/>
      <c r="B58" s="59"/>
      <c r="C58" s="60">
        <f>B18</f>
        <v>5</v>
      </c>
      <c r="D58" s="328"/>
      <c r="E58" s="329"/>
      <c r="F58" s="76">
        <v>0.006</v>
      </c>
      <c r="G58" s="63">
        <f>ROUND(D58*F58,0)</f>
        <v>0</v>
      </c>
      <c r="H58" s="79">
        <v>0.0055</v>
      </c>
      <c r="I58" s="64">
        <f>ROUND(D58*H58,0)</f>
        <v>0</v>
      </c>
      <c r="J58" s="47"/>
    </row>
    <row r="59" spans="1:10" ht="13.5" customHeight="1">
      <c r="A59" s="30"/>
      <c r="B59" s="96"/>
      <c r="C59" s="60">
        <f>B21</f>
        <v>6</v>
      </c>
      <c r="D59" s="328"/>
      <c r="E59" s="329"/>
      <c r="F59" s="77">
        <v>0.006</v>
      </c>
      <c r="G59" s="63">
        <f aca="true" t="shared" si="2" ref="G59:G64">ROUND(D59*F59,0)</f>
        <v>0</v>
      </c>
      <c r="H59" s="79">
        <v>0.0055</v>
      </c>
      <c r="I59" s="64">
        <f aca="true" t="shared" si="3" ref="I59:I64">ROUND(D59*H59,0)</f>
        <v>0</v>
      </c>
      <c r="J59" s="96"/>
    </row>
    <row r="60" spans="1:10" ht="13.5" customHeight="1">
      <c r="A60" s="30"/>
      <c r="B60" s="58"/>
      <c r="C60" s="60">
        <f>B24</f>
        <v>7</v>
      </c>
      <c r="D60" s="328"/>
      <c r="E60" s="329"/>
      <c r="F60" s="78">
        <v>0.006</v>
      </c>
      <c r="G60" s="63">
        <f t="shared" si="2"/>
        <v>0</v>
      </c>
      <c r="H60" s="79">
        <v>0.0055</v>
      </c>
      <c r="I60" s="64">
        <f t="shared" si="3"/>
        <v>0</v>
      </c>
      <c r="J60" s="332" t="s">
        <v>65</v>
      </c>
    </row>
    <row r="61" spans="1:10" ht="13.5" customHeight="1">
      <c r="A61" s="30"/>
      <c r="B61" s="59"/>
      <c r="C61" s="60">
        <f>B27</f>
        <v>8</v>
      </c>
      <c r="D61" s="328"/>
      <c r="E61" s="329"/>
      <c r="F61" s="78">
        <v>0.006</v>
      </c>
      <c r="G61" s="63">
        <f t="shared" si="2"/>
        <v>0</v>
      </c>
      <c r="H61" s="79">
        <v>0.0055</v>
      </c>
      <c r="I61" s="64">
        <f t="shared" si="3"/>
        <v>0</v>
      </c>
      <c r="J61" s="332"/>
    </row>
    <row r="62" spans="1:10" ht="13.5" customHeight="1">
      <c r="A62" s="30"/>
      <c r="B62" s="96"/>
      <c r="C62" s="60">
        <f>B30</f>
        <v>9</v>
      </c>
      <c r="D62" s="258"/>
      <c r="E62" s="259"/>
      <c r="F62" s="87"/>
      <c r="G62" s="63">
        <f t="shared" si="2"/>
        <v>0</v>
      </c>
      <c r="H62" s="89"/>
      <c r="I62" s="64">
        <f t="shared" si="3"/>
        <v>0</v>
      </c>
      <c r="J62" s="96"/>
    </row>
    <row r="63" spans="1:10" ht="13.5" customHeight="1">
      <c r="A63" s="30"/>
      <c r="B63" s="45"/>
      <c r="C63" s="60">
        <f>B33</f>
        <v>0</v>
      </c>
      <c r="D63" s="258"/>
      <c r="E63" s="259"/>
      <c r="F63" s="87"/>
      <c r="G63" s="63">
        <f t="shared" si="2"/>
        <v>0</v>
      </c>
      <c r="H63" s="89"/>
      <c r="I63" s="64">
        <f t="shared" si="3"/>
        <v>0</v>
      </c>
      <c r="J63" s="96"/>
    </row>
    <row r="64" spans="1:10" ht="13.5" customHeight="1">
      <c r="A64" s="30"/>
      <c r="B64" s="45"/>
      <c r="C64" s="60">
        <f>B36</f>
        <v>0</v>
      </c>
      <c r="D64" s="258"/>
      <c r="E64" s="259"/>
      <c r="F64" s="88"/>
      <c r="G64" s="63">
        <f t="shared" si="2"/>
        <v>0</v>
      </c>
      <c r="H64" s="89"/>
      <c r="I64" s="64">
        <f t="shared" si="3"/>
        <v>0</v>
      </c>
      <c r="J64" s="96"/>
    </row>
    <row r="65" spans="1:10" ht="13.5" customHeight="1">
      <c r="A65" s="30"/>
      <c r="B65" s="58"/>
      <c r="C65" s="59"/>
      <c r="D65" s="96"/>
      <c r="E65" s="96"/>
      <c r="F65" s="262"/>
      <c r="G65" s="262"/>
      <c r="H65" s="47"/>
      <c r="I65" s="95"/>
      <c r="J65" s="47"/>
    </row>
    <row r="66" spans="1:10" ht="13.5" customHeight="1">
      <c r="A66" s="30"/>
      <c r="B66" s="266" t="s">
        <v>50</v>
      </c>
      <c r="C66" s="266"/>
      <c r="D66" s="266"/>
      <c r="E66" s="266"/>
      <c r="F66" s="266"/>
      <c r="G66" s="56"/>
      <c r="H66" s="47"/>
      <c r="I66" s="95"/>
      <c r="J66" s="47"/>
    </row>
    <row r="67" spans="1:10" ht="13.5" customHeight="1">
      <c r="A67" s="30"/>
      <c r="B67" s="342"/>
      <c r="C67" s="343"/>
      <c r="D67" s="343"/>
      <c r="E67" s="343"/>
      <c r="F67" s="343"/>
      <c r="G67" s="343"/>
      <c r="H67" s="343"/>
      <c r="I67" s="343"/>
      <c r="J67" s="344"/>
    </row>
    <row r="68" spans="1:10" ht="13.5" customHeight="1">
      <c r="A68" s="30"/>
      <c r="B68" s="345"/>
      <c r="C68" s="346"/>
      <c r="D68" s="346"/>
      <c r="E68" s="346"/>
      <c r="F68" s="346"/>
      <c r="G68" s="346"/>
      <c r="H68" s="346"/>
      <c r="I68" s="346"/>
      <c r="J68" s="347"/>
    </row>
    <row r="69" spans="1:10" ht="13.5" customHeight="1">
      <c r="A69" s="30"/>
      <c r="B69" s="345"/>
      <c r="C69" s="346"/>
      <c r="D69" s="346"/>
      <c r="E69" s="346"/>
      <c r="F69" s="346"/>
      <c r="G69" s="346"/>
      <c r="H69" s="346"/>
      <c r="I69" s="346"/>
      <c r="J69" s="347"/>
    </row>
    <row r="70" spans="2:10" ht="13.5" customHeight="1">
      <c r="B70" s="345"/>
      <c r="C70" s="346"/>
      <c r="D70" s="346"/>
      <c r="E70" s="346"/>
      <c r="F70" s="346"/>
      <c r="G70" s="346"/>
      <c r="H70" s="346"/>
      <c r="I70" s="346"/>
      <c r="J70" s="347"/>
    </row>
    <row r="71" spans="2:10" ht="13.5" customHeight="1">
      <c r="B71" s="348"/>
      <c r="C71" s="349"/>
      <c r="D71" s="349"/>
      <c r="E71" s="349"/>
      <c r="F71" s="349"/>
      <c r="G71" s="349"/>
      <c r="H71" s="349"/>
      <c r="I71" s="349"/>
      <c r="J71" s="350"/>
    </row>
    <row r="72" spans="2:10" ht="12.75">
      <c r="B72" s="41"/>
      <c r="C72" s="41"/>
      <c r="D72" s="41"/>
      <c r="E72" s="41"/>
      <c r="F72" s="41"/>
      <c r="G72" s="41"/>
      <c r="H72" s="41"/>
      <c r="I72" s="41"/>
      <c r="J72" s="41"/>
    </row>
  </sheetData>
  <sheetProtection password="DEE3" sheet="1"/>
  <mergeCells count="119">
    <mergeCell ref="D64:E64"/>
    <mergeCell ref="F65:G65"/>
    <mergeCell ref="B66:F66"/>
    <mergeCell ref="B67:J71"/>
    <mergeCell ref="J60:J61"/>
    <mergeCell ref="D58:E58"/>
    <mergeCell ref="D59:E59"/>
    <mergeCell ref="D60:E60"/>
    <mergeCell ref="D61:E61"/>
    <mergeCell ref="D62:E62"/>
    <mergeCell ref="D63:E63"/>
    <mergeCell ref="D54:E54"/>
    <mergeCell ref="F54:G54"/>
    <mergeCell ref="D55:E55"/>
    <mergeCell ref="F55:G55"/>
    <mergeCell ref="B57:C57"/>
    <mergeCell ref="D57:E57"/>
    <mergeCell ref="D51:E51"/>
    <mergeCell ref="F51:G51"/>
    <mergeCell ref="D52:E52"/>
    <mergeCell ref="F52:G52"/>
    <mergeCell ref="D53:E53"/>
    <mergeCell ref="F53:G53"/>
    <mergeCell ref="D48:E48"/>
    <mergeCell ref="F48:G48"/>
    <mergeCell ref="D49:E49"/>
    <mergeCell ref="F49:G49"/>
    <mergeCell ref="D50:E50"/>
    <mergeCell ref="F50:G50"/>
    <mergeCell ref="I39:I41"/>
    <mergeCell ref="J39:J41"/>
    <mergeCell ref="B44:J44"/>
    <mergeCell ref="B45:J45"/>
    <mergeCell ref="B46:J46"/>
    <mergeCell ref="B47:C47"/>
    <mergeCell ref="D47:E47"/>
    <mergeCell ref="F47:G47"/>
    <mergeCell ref="B39:C41"/>
    <mergeCell ref="D39:D41"/>
    <mergeCell ref="E39:E41"/>
    <mergeCell ref="F39:F41"/>
    <mergeCell ref="G39:G41"/>
    <mergeCell ref="H39:H41"/>
    <mergeCell ref="J33:J35"/>
    <mergeCell ref="D36:D38"/>
    <mergeCell ref="E36:E38"/>
    <mergeCell ref="F36:F38"/>
    <mergeCell ref="G36:G38"/>
    <mergeCell ref="H36:H38"/>
    <mergeCell ref="I36:I38"/>
    <mergeCell ref="J36:J38"/>
    <mergeCell ref="D33:D35"/>
    <mergeCell ref="E33:E35"/>
    <mergeCell ref="F33:F35"/>
    <mergeCell ref="G33:G35"/>
    <mergeCell ref="H33:H35"/>
    <mergeCell ref="I33:I35"/>
    <mergeCell ref="J27:J29"/>
    <mergeCell ref="D30:D32"/>
    <mergeCell ref="E30:E32"/>
    <mergeCell ref="F30:F32"/>
    <mergeCell ref="G30:G32"/>
    <mergeCell ref="H30:H32"/>
    <mergeCell ref="I30:I32"/>
    <mergeCell ref="J30:J32"/>
    <mergeCell ref="D27:D29"/>
    <mergeCell ref="E27:E29"/>
    <mergeCell ref="F27:F29"/>
    <mergeCell ref="G27:G29"/>
    <mergeCell ref="H27:H29"/>
    <mergeCell ref="I27:I29"/>
    <mergeCell ref="J21:J23"/>
    <mergeCell ref="D24:D26"/>
    <mergeCell ref="E24:E26"/>
    <mergeCell ref="F24:F26"/>
    <mergeCell ref="G24:G26"/>
    <mergeCell ref="H24:H26"/>
    <mergeCell ref="I24:I26"/>
    <mergeCell ref="J24:J26"/>
    <mergeCell ref="D21:D23"/>
    <mergeCell ref="E21:E23"/>
    <mergeCell ref="F21:F23"/>
    <mergeCell ref="G21:G23"/>
    <mergeCell ref="H21:H23"/>
    <mergeCell ref="I21:I23"/>
    <mergeCell ref="J15:J17"/>
    <mergeCell ref="D18:D20"/>
    <mergeCell ref="E18:E20"/>
    <mergeCell ref="F18:F20"/>
    <mergeCell ref="G18:G20"/>
    <mergeCell ref="H18:H20"/>
    <mergeCell ref="I18:I20"/>
    <mergeCell ref="J18:J20"/>
    <mergeCell ref="D15:D17"/>
    <mergeCell ref="E15:E17"/>
    <mergeCell ref="F15:F17"/>
    <mergeCell ref="G15:G17"/>
    <mergeCell ref="H15:H17"/>
    <mergeCell ref="I15:I17"/>
    <mergeCell ref="H7:H9"/>
    <mergeCell ref="I7:I9"/>
    <mergeCell ref="J7:J9"/>
    <mergeCell ref="B10:C10"/>
    <mergeCell ref="B12:C14"/>
    <mergeCell ref="G12:G13"/>
    <mergeCell ref="H12:H13"/>
    <mergeCell ref="I12:I13"/>
    <mergeCell ref="B6:C6"/>
    <mergeCell ref="D6:E6"/>
    <mergeCell ref="F6:G6"/>
    <mergeCell ref="B7:C9"/>
    <mergeCell ref="D7:E9"/>
    <mergeCell ref="F7:G9"/>
    <mergeCell ref="B1:J1"/>
    <mergeCell ref="B2:C2"/>
    <mergeCell ref="F2:J2"/>
    <mergeCell ref="B3:J3"/>
    <mergeCell ref="B5:C5"/>
    <mergeCell ref="D5:I5"/>
  </mergeCells>
  <printOptions/>
  <pageMargins left="0.5511811023622047" right="0.35433070866141736" top="0.5905511811023623" bottom="0.5905511811023623" header="0.5118110236220472" footer="0.5118110236220472"/>
  <pageSetup fitToHeight="1" fitToWidth="1" horizontalDpi="600" verticalDpi="600" orientation="portrait" paperSize="9" scale="79" r:id="rId4"/>
  <drawing r:id="rId3"/>
  <legacyDrawing r:id="rId2"/>
</worksheet>
</file>

<file path=xl/worksheets/sheet5.xml><?xml version="1.0" encoding="utf-8"?>
<worksheet xmlns="http://schemas.openxmlformats.org/spreadsheetml/2006/main" xmlns:r="http://schemas.openxmlformats.org/officeDocument/2006/relationships">
  <dimension ref="I9:J24"/>
  <sheetViews>
    <sheetView zoomScalePageLayoutView="0" workbookViewId="0" topLeftCell="A1">
      <selection activeCell="I9" sqref="I9"/>
    </sheetView>
  </sheetViews>
  <sheetFormatPr defaultColWidth="9.140625" defaultRowHeight="15"/>
  <sheetData>
    <row r="9" ht="12.75">
      <c r="I9" t="s">
        <v>71</v>
      </c>
    </row>
    <row r="24" ht="12.75">
      <c r="J24"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Toshiba</Company>
  <TotalTime>146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nishihara</cp:lastModifiedBy>
  <cp:lastPrinted>2018-05-30T01:27:15Z</cp:lastPrinted>
  <dcterms:created xsi:type="dcterms:W3CDTF">2017-03-22T01:12:00Z</dcterms:created>
  <dcterms:modified xsi:type="dcterms:W3CDTF">2018-05-30T01:30:34Z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